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 activeTab="2"/>
  </bookViews>
  <sheets>
    <sheet name="Data Tables" sheetId="1" r:id="rId1"/>
    <sheet name="Graphs" sheetId="2" r:id="rId2"/>
    <sheet name="Derivativ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T1" i="3" l="1"/>
  <c r="H84" i="2"/>
  <c r="J50" i="2"/>
  <c r="B34" i="1" l="1"/>
  <c r="B23" i="1"/>
  <c r="B24" i="1"/>
  <c r="B25" i="1"/>
  <c r="B26" i="1"/>
  <c r="B27" i="1"/>
  <c r="B28" i="1"/>
  <c r="B29" i="1"/>
  <c r="B30" i="1"/>
  <c r="B31" i="1"/>
  <c r="B32" i="1"/>
  <c r="B33" i="1"/>
  <c r="B22" i="1"/>
  <c r="C24" i="1" l="1"/>
  <c r="K1" i="2"/>
  <c r="J23" i="2"/>
  <c r="N23" i="2"/>
  <c r="C22" i="1" l="1"/>
  <c r="C33" i="1"/>
  <c r="C31" i="1"/>
  <c r="C29" i="1"/>
  <c r="C27" i="1"/>
  <c r="C25" i="1"/>
  <c r="C23" i="1"/>
  <c r="C34" i="1"/>
  <c r="C32" i="1"/>
  <c r="C30" i="1"/>
  <c r="C28" i="1"/>
  <c r="C26" i="1"/>
  <c r="N6" i="1"/>
  <c r="N7" i="1"/>
  <c r="N8" i="1"/>
  <c r="N9" i="1"/>
  <c r="N10" i="1"/>
  <c r="N11" i="1"/>
  <c r="N12" i="1"/>
  <c r="N13" i="1"/>
  <c r="N14" i="1"/>
  <c r="N15" i="1"/>
  <c r="N16" i="1"/>
  <c r="N5" i="1"/>
  <c r="H23" i="2" l="1"/>
</calcChain>
</file>

<file path=xl/sharedStrings.xml><?xml version="1.0" encoding="utf-8"?>
<sst xmlns="http://schemas.openxmlformats.org/spreadsheetml/2006/main" count="258" uniqueCount="101">
  <si>
    <t>x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</si>
  <si>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</si>
  <si>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</si>
  <si>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</si>
  <si>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</si>
  <si>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</si>
  <si>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</si>
  <si>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</si>
  <si>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</si>
  <si>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</si>
  <si>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</si>
  <si>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Shooter Data</t>
  </si>
  <si>
    <t>Conversions</t>
  </si>
  <si>
    <t>Decimal Feet</t>
  </si>
  <si>
    <t>Inches</t>
  </si>
  <si>
    <t>=</t>
  </si>
  <si>
    <t>Projectile Lab Data</t>
  </si>
  <si>
    <t>Name:</t>
  </si>
  <si>
    <t>G. Taylor, Ed.D.</t>
  </si>
  <si>
    <t>Date:</t>
  </si>
  <si>
    <t xml:space="preserve">Average Release Point:  </t>
  </si>
  <si>
    <t xml:space="preserve">Average Maximum Height:  </t>
  </si>
  <si>
    <t xml:space="preserve">Average Exit Point:  </t>
  </si>
  <si>
    <t xml:space="preserve">Average Horizontal Value:  </t>
  </si>
  <si>
    <t xml:space="preserve">y(x) =  </t>
  </si>
  <si>
    <t xml:space="preserve">Calculated Value for "a" =    </t>
  </si>
  <si>
    <t xml:space="preserve">Calculated Value for "h" =  </t>
  </si>
  <si>
    <t xml:space="preserve">Calculated Value for "k" =  </t>
  </si>
  <si>
    <t>(x-</t>
  </si>
  <si>
    <t>)</t>
  </si>
  <si>
    <t>+</t>
  </si>
  <si>
    <t>a:</t>
  </si>
  <si>
    <t>h:</t>
  </si>
  <si>
    <t>k:</t>
  </si>
  <si>
    <t>Calculated Average Successful Shot Function</t>
  </si>
  <si>
    <t>y bar</t>
  </si>
  <si>
    <t>Calculated Averages:</t>
  </si>
  <si>
    <t>Calculated Critical Values:</t>
  </si>
  <si>
    <t>Shooter Data vs. Calculated Function Data</t>
  </si>
  <si>
    <t>y1f</t>
  </si>
  <si>
    <t>y2f</t>
  </si>
  <si>
    <t>y3f</t>
  </si>
  <si>
    <t>y4f</t>
  </si>
  <si>
    <t>y5f</t>
  </si>
  <si>
    <t>y6f</t>
  </si>
  <si>
    <t>y7f</t>
  </si>
  <si>
    <t>y8f</t>
  </si>
  <si>
    <t>y9f</t>
  </si>
  <si>
    <t>y10f</t>
  </si>
  <si>
    <t xml:space="preserve">(x - </t>
  </si>
  <si>
    <t xml:space="preserve">Calculated Functional Model Shooter 1:  </t>
  </si>
  <si>
    <t xml:space="preserve">Calculated Functional Model Shooter 2:  </t>
  </si>
  <si>
    <t xml:space="preserve">Calculated Functional Model Shooter 10:  </t>
  </si>
  <si>
    <t xml:space="preserve">Calculated Functional Model Shooter 9:  </t>
  </si>
  <si>
    <t xml:space="preserve">Calculated Functional Model Shooter 8:  </t>
  </si>
  <si>
    <t xml:space="preserve">Calculated Functional Model Shooter 7:  </t>
  </si>
  <si>
    <t xml:space="preserve">Calculated Functional Model Shooter 6:  </t>
  </si>
  <si>
    <t xml:space="preserve">Calculated Functional Model Shooter 5:  </t>
  </si>
  <si>
    <t xml:space="preserve">Calculated Functional Model Shooter 4:  </t>
  </si>
  <si>
    <t xml:space="preserve">Calculated Functional Model Shooter 3:  </t>
  </si>
  <si>
    <t>This is our Marketing Goal!</t>
  </si>
  <si>
    <t xml:space="preserve">Release Angle:  </t>
  </si>
  <si>
    <t>degrees</t>
  </si>
  <si>
    <r>
      <rPr>
        <b/>
        <sz val="11"/>
        <color theme="1"/>
        <rFont val="Calibri"/>
        <family val="2"/>
        <scheme val="minor"/>
      </rPr>
      <t>Release Velocity</t>
    </r>
    <r>
      <rPr>
        <sz val="11"/>
        <color theme="1"/>
        <rFont val="Calibri"/>
        <family val="2"/>
        <scheme val="minor"/>
      </rPr>
      <t xml:space="preserve"> (N):  </t>
    </r>
  </si>
  <si>
    <t xml:space="preserve">Release Velocity:  </t>
  </si>
  <si>
    <t>Newtons</t>
  </si>
  <si>
    <t xml:space="preserve">Release Velocity (N):  </t>
  </si>
  <si>
    <r>
      <t>Release Angle</t>
    </r>
    <r>
      <rPr>
        <sz val="11"/>
        <color theme="0"/>
        <rFont val="Calibri"/>
        <family val="2"/>
        <scheme val="minor"/>
      </rPr>
      <t xml:space="preserve"> (degrees)</t>
    </r>
    <r>
      <rPr>
        <b/>
        <sz val="11"/>
        <color theme="0"/>
        <rFont val="Calibri"/>
        <family val="2"/>
        <scheme val="minor"/>
      </rPr>
      <t xml:space="preserve">:  </t>
    </r>
  </si>
  <si>
    <r>
      <t xml:space="preserve">Release Velocity </t>
    </r>
    <r>
      <rPr>
        <sz val="11"/>
        <rFont val="Calibri"/>
        <family val="2"/>
        <scheme val="minor"/>
      </rPr>
      <t>(N)</t>
    </r>
    <r>
      <rPr>
        <b/>
        <sz val="11"/>
        <rFont val="Calibri"/>
        <family val="2"/>
        <scheme val="minor"/>
      </rPr>
      <t xml:space="preserve">:  </t>
    </r>
  </si>
  <si>
    <t>Release Angle Data: Polynomial Conversions and Derivative Calculations</t>
  </si>
  <si>
    <t>a</t>
  </si>
  <si>
    <t>b</t>
  </si>
  <si>
    <t>c</t>
  </si>
  <si>
    <t>Release Angle</t>
  </si>
  <si>
    <r>
      <t>Y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     </t>
    </r>
  </si>
  <si>
    <t>x +</t>
  </si>
  <si>
    <r>
      <t>Y'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     </t>
    </r>
  </si>
  <si>
    <t xml:space="preserve">q </t>
  </si>
  <si>
    <r>
      <t>Y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</si>
  <si>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</si>
  <si>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</si>
  <si>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</si>
  <si>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</si>
  <si>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</si>
  <si>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</si>
  <si>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</si>
  <si>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</si>
  <si>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</si>
  <si>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</si>
  <si>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</si>
  <si>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</si>
  <si>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</si>
  <si>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</si>
  <si>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</si>
  <si>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</si>
  <si>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=</t>
    </r>
  </si>
  <si>
    <t>Polynomial Form</t>
  </si>
  <si>
    <t>First Derivative</t>
  </si>
  <si>
    <t>ArcTangent(b)</t>
  </si>
  <si>
    <r>
      <t xml:space="preserve">Y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</si>
  <si>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Y'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</si>
</sst>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mmmm\ d\,\ yyyy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Euclid Symbol"/>
      <family val="1"/>
      <charset val="2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0"/>
      <name val="Euclid Symbol"/>
      <family val="1"/>
      <charset val="2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indexed="64"/>
      </left>
      <right/>
      <top/>
      <bottom style="medium">
        <color rgb="FF00B050"/>
      </bottom>
      <diagonal/>
    </border>
    <border>
      <left/>
      <right style="medium">
        <color indexed="64"/>
      </right>
      <top/>
      <bottom style="medium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2" borderId="4" xfId="0" applyFill="1" applyBorder="1" applyAlignment="1">
      <alignment horizontal="center" vertical="center"/>
    </xf>
    <xf numFmtId="164" fontId="0" fillId="0" borderId="5" xfId="0" applyNumberFormat="1" applyBorder="1"/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12" borderId="17" xfId="0" applyFill="1" applyBorder="1"/>
    <xf numFmtId="0" fontId="0" fillId="2" borderId="20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4" borderId="15" xfId="0" applyFill="1" applyBorder="1"/>
    <xf numFmtId="164" fontId="0" fillId="18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17" borderId="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16" borderId="1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10" borderId="13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21" borderId="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24" borderId="0" xfId="0" applyFill="1"/>
    <xf numFmtId="0" fontId="0" fillId="0" borderId="5" xfId="0" applyBorder="1"/>
    <xf numFmtId="0" fontId="0" fillId="0" borderId="0" xfId="0" applyBorder="1"/>
    <xf numFmtId="0" fontId="6" fillId="0" borderId="26" xfId="0" applyFont="1" applyBorder="1" applyAlignment="1">
      <alignment vertical="center"/>
    </xf>
    <xf numFmtId="0" fontId="0" fillId="0" borderId="0" xfId="0" applyBorder="1" applyAlignment="1"/>
    <xf numFmtId="164" fontId="0" fillId="0" borderId="4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11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0" borderId="0" xfId="0" applyFont="1" applyFill="1" applyAlignment="1">
      <alignment horizontal="right"/>
    </xf>
    <xf numFmtId="0" fontId="3" fillId="13" borderId="0" xfId="0" applyFont="1" applyFill="1" applyAlignment="1">
      <alignment horizontal="right"/>
    </xf>
    <xf numFmtId="0" fontId="3" fillId="14" borderId="0" xfId="0" applyFont="1" applyFill="1" applyAlignment="1">
      <alignment horizontal="right"/>
    </xf>
    <xf numFmtId="0" fontId="3" fillId="19" borderId="0" xfId="0" applyFont="1" applyFill="1" applyAlignment="1">
      <alignment horizontal="right"/>
    </xf>
    <xf numFmtId="49" fontId="0" fillId="0" borderId="0" xfId="0" applyNumberFormat="1" applyAlignment="1">
      <alignment horizontal="right" vertical="center"/>
    </xf>
    <xf numFmtId="0" fontId="3" fillId="7" borderId="0" xfId="0" applyFont="1" applyFill="1" applyAlignment="1">
      <alignment horizontal="right"/>
    </xf>
    <xf numFmtId="0" fontId="3" fillId="18" borderId="0" xfId="0" applyFont="1" applyFill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9" fillId="25" borderId="15" xfId="0" applyFont="1" applyFill="1" applyBorder="1" applyAlignment="1">
      <alignment horizontal="center" vertical="center"/>
    </xf>
    <xf numFmtId="0" fontId="9" fillId="25" borderId="24" xfId="0" applyFont="1" applyFill="1" applyBorder="1" applyAlignment="1">
      <alignment horizontal="center" vertical="center"/>
    </xf>
    <xf numFmtId="0" fontId="9" fillId="25" borderId="30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3" fillId="22" borderId="29" xfId="0" applyFont="1" applyFill="1" applyBorder="1" applyAlignment="1">
      <alignment horizontal="right" vertical="center"/>
    </xf>
    <xf numFmtId="164" fontId="3" fillId="22" borderId="22" xfId="0" applyNumberFormat="1" applyFont="1" applyFill="1" applyBorder="1" applyAlignment="1">
      <alignment horizontal="center"/>
    </xf>
    <xf numFmtId="0" fontId="3" fillId="22" borderId="22" xfId="0" applyFont="1" applyFill="1" applyBorder="1" applyAlignment="1">
      <alignment horizontal="right"/>
    </xf>
    <xf numFmtId="0" fontId="7" fillId="22" borderId="22" xfId="0" applyFont="1" applyFill="1" applyBorder="1" applyAlignment="1">
      <alignment horizontal="left" vertical="top"/>
    </xf>
    <xf numFmtId="0" fontId="3" fillId="22" borderId="22" xfId="0" applyFont="1" applyFill="1" applyBorder="1" applyAlignment="1">
      <alignment horizontal="center" vertical="center"/>
    </xf>
    <xf numFmtId="164" fontId="3" fillId="22" borderId="23" xfId="0" applyNumberFormat="1" applyFont="1" applyFill="1" applyBorder="1" applyAlignment="1">
      <alignment horizontal="center"/>
    </xf>
    <xf numFmtId="0" fontId="2" fillId="11" borderId="0" xfId="0" applyFont="1" applyFill="1" applyAlignment="1">
      <alignment horizontal="right" vertical="center"/>
    </xf>
    <xf numFmtId="1" fontId="0" fillId="0" borderId="37" xfId="0" applyNumberFormat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6" borderId="29" xfId="0" applyFont="1" applyFill="1" applyBorder="1" applyAlignment="1">
      <alignment horizontal="right" vertical="center"/>
    </xf>
    <xf numFmtId="164" fontId="3" fillId="26" borderId="22" xfId="0" applyNumberFormat="1" applyFont="1" applyFill="1" applyBorder="1" applyAlignment="1">
      <alignment horizontal="center"/>
    </xf>
    <xf numFmtId="0" fontId="3" fillId="26" borderId="22" xfId="0" applyFont="1" applyFill="1" applyBorder="1" applyAlignment="1">
      <alignment horizontal="right"/>
    </xf>
    <xf numFmtId="0" fontId="7" fillId="26" borderId="22" xfId="0" applyFont="1" applyFill="1" applyBorder="1" applyAlignment="1">
      <alignment horizontal="left" vertical="top"/>
    </xf>
    <xf numFmtId="0" fontId="3" fillId="26" borderId="22" xfId="0" applyFont="1" applyFill="1" applyBorder="1" applyAlignment="1">
      <alignment horizontal="center" vertical="center"/>
    </xf>
    <xf numFmtId="164" fontId="3" fillId="26" borderId="23" xfId="0" applyNumberFormat="1" applyFont="1" applyFill="1" applyBorder="1" applyAlignment="1">
      <alignment horizontal="center"/>
    </xf>
    <xf numFmtId="0" fontId="2" fillId="11" borderId="29" xfId="0" applyFont="1" applyFill="1" applyBorder="1" applyAlignment="1">
      <alignment horizontal="right" vertical="center"/>
    </xf>
    <xf numFmtId="0" fontId="2" fillId="11" borderId="22" xfId="0" applyFont="1" applyFill="1" applyBorder="1" applyAlignment="1">
      <alignment horizontal="right" vertical="center"/>
    </xf>
    <xf numFmtId="1" fontId="12" fillId="0" borderId="22" xfId="0" applyNumberFormat="1" applyFont="1" applyFill="1" applyBorder="1" applyAlignment="1">
      <alignment horizontal="center" vertical="center"/>
    </xf>
    <xf numFmtId="0" fontId="0" fillId="23" borderId="23" xfId="0" applyFill="1" applyBorder="1" applyAlignment="1">
      <alignment horizontal="center" vertical="center"/>
    </xf>
    <xf numFmtId="0" fontId="2" fillId="27" borderId="29" xfId="0" applyFont="1" applyFill="1" applyBorder="1" applyAlignment="1">
      <alignment horizontal="right" vertical="center"/>
    </xf>
    <xf numFmtId="0" fontId="11" fillId="27" borderId="22" xfId="0" applyFont="1" applyFill="1" applyBorder="1" applyAlignment="1">
      <alignment horizontal="right" vertical="center"/>
    </xf>
    <xf numFmtId="166" fontId="6" fillId="0" borderId="22" xfId="0" applyNumberFormat="1" applyFont="1" applyBorder="1" applyAlignment="1">
      <alignment horizontal="center" vertical="center"/>
    </xf>
    <xf numFmtId="0" fontId="0" fillId="10" borderId="23" xfId="0" applyFill="1" applyBorder="1" applyAlignment="1">
      <alignment vertical="center"/>
    </xf>
    <xf numFmtId="0" fontId="3" fillId="24" borderId="29" xfId="0" applyFont="1" applyFill="1" applyBorder="1" applyAlignment="1">
      <alignment horizontal="right" vertical="center"/>
    </xf>
    <xf numFmtId="164" fontId="3" fillId="24" borderId="22" xfId="0" applyNumberFormat="1" applyFont="1" applyFill="1" applyBorder="1" applyAlignment="1">
      <alignment horizontal="center"/>
    </xf>
    <xf numFmtId="0" fontId="3" fillId="24" borderId="22" xfId="0" applyFont="1" applyFill="1" applyBorder="1" applyAlignment="1">
      <alignment horizontal="right"/>
    </xf>
    <xf numFmtId="0" fontId="7" fillId="24" borderId="22" xfId="0" applyFont="1" applyFill="1" applyBorder="1" applyAlignment="1">
      <alignment horizontal="left" vertical="top"/>
    </xf>
    <xf numFmtId="0" fontId="3" fillId="24" borderId="22" xfId="0" applyFont="1" applyFill="1" applyBorder="1" applyAlignment="1">
      <alignment horizontal="center" vertical="center"/>
    </xf>
    <xf numFmtId="164" fontId="3" fillId="24" borderId="23" xfId="0" applyNumberFormat="1" applyFont="1" applyFill="1" applyBorder="1" applyAlignment="1">
      <alignment horizontal="center"/>
    </xf>
    <xf numFmtId="1" fontId="0" fillId="0" borderId="38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17" borderId="29" xfId="0" applyFont="1" applyFill="1" applyBorder="1" applyAlignment="1">
      <alignment horizontal="right" vertical="center"/>
    </xf>
    <xf numFmtId="164" fontId="3" fillId="17" borderId="22" xfId="0" applyNumberFormat="1" applyFont="1" applyFill="1" applyBorder="1" applyAlignment="1">
      <alignment horizontal="center"/>
    </xf>
    <xf numFmtId="0" fontId="3" fillId="17" borderId="22" xfId="0" applyFont="1" applyFill="1" applyBorder="1" applyAlignment="1">
      <alignment horizontal="right"/>
    </xf>
    <xf numFmtId="0" fontId="7" fillId="17" borderId="22" xfId="0" applyFont="1" applyFill="1" applyBorder="1" applyAlignment="1">
      <alignment horizontal="left" vertical="top"/>
    </xf>
    <xf numFmtId="0" fontId="3" fillId="17" borderId="22" xfId="0" applyFont="1" applyFill="1" applyBorder="1" applyAlignment="1">
      <alignment horizontal="center" vertical="center"/>
    </xf>
    <xf numFmtId="164" fontId="3" fillId="17" borderId="23" xfId="0" applyNumberFormat="1" applyFont="1" applyFill="1" applyBorder="1" applyAlignment="1">
      <alignment horizontal="center"/>
    </xf>
    <xf numFmtId="0" fontId="10" fillId="23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5" borderId="29" xfId="0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right"/>
    </xf>
    <xf numFmtId="0" fontId="7" fillId="5" borderId="22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right" vertical="center"/>
    </xf>
    <xf numFmtId="0" fontId="0" fillId="4" borderId="31" xfId="0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8" borderId="0" xfId="0" applyFont="1" applyFill="1" applyBorder="1" applyAlignment="1">
      <alignment horizontal="center" vertical="center"/>
    </xf>
    <xf numFmtId="0" fontId="3" fillId="28" borderId="40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right" vertical="center"/>
    </xf>
    <xf numFmtId="164" fontId="3" fillId="0" borderId="42" xfId="0" applyNumberFormat="1" applyFont="1" applyBorder="1" applyAlignment="1">
      <alignment horizontal="center" vertical="center"/>
    </xf>
    <xf numFmtId="164" fontId="0" fillId="5" borderId="42" xfId="0" applyNumberFormat="1" applyFont="1" applyFill="1" applyBorder="1" applyAlignment="1">
      <alignment horizontal="center" vertical="center"/>
    </xf>
    <xf numFmtId="0" fontId="15" fillId="5" borderId="42" xfId="0" applyNumberFormat="1" applyFont="1" applyFill="1" applyBorder="1" applyAlignment="1">
      <alignment horizontal="left" vertical="top"/>
    </xf>
    <xf numFmtId="164" fontId="3" fillId="0" borderId="45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right" vertical="center"/>
    </xf>
    <xf numFmtId="0" fontId="16" fillId="6" borderId="16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66" fontId="3" fillId="0" borderId="42" xfId="0" applyNumberFormat="1" applyFont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right" vertical="center"/>
    </xf>
    <xf numFmtId="0" fontId="15" fillId="5" borderId="0" xfId="0" applyNumberFormat="1" applyFont="1" applyFill="1" applyBorder="1" applyAlignment="1">
      <alignment horizontal="left" vertical="top"/>
    </xf>
    <xf numFmtId="0" fontId="16" fillId="6" borderId="46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164" fontId="3" fillId="8" borderId="44" xfId="0" applyNumberFormat="1" applyFont="1" applyFill="1" applyBorder="1" applyAlignment="1">
      <alignment horizontal="center" vertical="center"/>
    </xf>
    <xf numFmtId="164" fontId="3" fillId="8" borderId="42" xfId="0" applyNumberFormat="1" applyFont="1" applyFill="1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center" vertical="center"/>
    </xf>
    <xf numFmtId="164" fontId="3" fillId="8" borderId="45" xfId="0" applyNumberFormat="1" applyFont="1" applyFill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42" xfId="0" applyNumberFormat="1" applyFont="1" applyFill="1" applyBorder="1" applyAlignment="1">
      <alignment horizontal="center" vertical="center"/>
    </xf>
    <xf numFmtId="0" fontId="3" fillId="8" borderId="43" xfId="0" applyNumberFormat="1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right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5" borderId="48" xfId="0" applyNumberFormat="1" applyFont="1" applyFill="1" applyBorder="1" applyAlignment="1">
      <alignment horizontal="center" vertical="center"/>
    </xf>
    <xf numFmtId="0" fontId="15" fillId="5" borderId="48" xfId="0" applyNumberFormat="1" applyFont="1" applyFill="1" applyBorder="1" applyAlignment="1">
      <alignment horizontal="left" vertical="top"/>
    </xf>
    <xf numFmtId="164" fontId="3" fillId="0" borderId="48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>
      <alignment horizontal="center" vertical="center"/>
    </xf>
    <xf numFmtId="0" fontId="3" fillId="28" borderId="8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right" vertical="center"/>
    </xf>
    <xf numFmtId="0" fontId="3" fillId="28" borderId="50" xfId="0" applyFont="1" applyFill="1" applyBorder="1" applyAlignment="1">
      <alignment horizontal="center" vertical="center"/>
    </xf>
    <xf numFmtId="0" fontId="19" fillId="11" borderId="21" xfId="0" applyNumberFormat="1" applyFont="1" applyFill="1" applyBorder="1" applyAlignment="1">
      <alignment horizontal="center" vertical="center"/>
    </xf>
    <xf numFmtId="164" fontId="2" fillId="11" borderId="48" xfId="0" applyNumberFormat="1" applyFont="1" applyFill="1" applyBorder="1" applyAlignment="1">
      <alignment horizontal="center" vertical="center"/>
    </xf>
    <xf numFmtId="166" fontId="3" fillId="0" borderId="48" xfId="0" applyNumberFormat="1" applyFont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Projectile Lab Data Analysis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Calculated</c:v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Tables'!$L$5:$L$17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Shooter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Tables'!$C$5:$C$17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2"/>
          <c:order val="2"/>
          <c:tx>
            <c:v>Shooter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Tables'!$D$5:$D$17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3"/>
          <c:order val="3"/>
          <c:tx>
            <c:v>Shooter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Tables'!$E$5:$E$17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4"/>
          <c:order val="4"/>
          <c:tx>
            <c:v>Shooter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'Data Tables'!$F$5:$F$17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5"/>
          <c:order val="5"/>
          <c:tx>
            <c:v>Shooter 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'Data Tables'!$G$5:$G$17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6"/>
          <c:order val="6"/>
          <c:tx>
            <c:v>Shooter 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Tables'!$H$5:$H$17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7"/>
          <c:order val="7"/>
          <c:tx>
            <c:v>Shooter 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Tables'!$I$5:$I$17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8"/>
          <c:order val="8"/>
          <c:tx>
            <c:v>Shooter 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Tables'!$J$5:$J$17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9"/>
          <c:order val="9"/>
          <c:tx>
            <c:v>Shooter 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Tables'!$K$5:$K$17</c:f>
              <c:numCache>
                <c:formatCode>0.000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63104"/>
        <c:axId val="151407616"/>
      </c:lineChart>
      <c:catAx>
        <c:axId val="15126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7616"/>
        <c:crosses val="autoZero"/>
        <c:auto val="1"/>
        <c:lblAlgn val="ctr"/>
        <c:lblOffset val="100"/>
        <c:noMultiLvlLbl val="0"/>
      </c:catAx>
      <c:valAx>
        <c:axId val="1514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63104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9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Tables'!$J$5:$J$17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Tables'!$I$40:$I$52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081856"/>
        <c:axId val="147084032"/>
      </c:lineChart>
      <c:catAx>
        <c:axId val="147081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84032"/>
        <c:crosses val="autoZero"/>
        <c:auto val="1"/>
        <c:lblAlgn val="ctr"/>
        <c:lblOffset val="100"/>
        <c:noMultiLvlLbl val="0"/>
      </c:catAx>
      <c:valAx>
        <c:axId val="1470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8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10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10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Tables'!$J$40:$J$52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Tables'!$K$40:$K$52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114240"/>
        <c:axId val="147120512"/>
      </c:lineChart>
      <c:catAx>
        <c:axId val="14711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0512"/>
        <c:crosses val="autoZero"/>
        <c:auto val="1"/>
        <c:lblAlgn val="ctr"/>
        <c:lblOffset val="100"/>
        <c:noMultiLvlLbl val="0"/>
      </c:catAx>
      <c:valAx>
        <c:axId val="1471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571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1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Tables'!$B$5:$B$17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Tables'!$C$22:$C$34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7424"/>
        <c:axId val="151942272"/>
      </c:lineChart>
      <c:catAx>
        <c:axId val="15192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42272"/>
        <c:crosses val="autoZero"/>
        <c:auto val="1"/>
        <c:lblAlgn val="ctr"/>
        <c:lblOffset val="100"/>
        <c:noMultiLvlLbl val="0"/>
      </c:catAx>
      <c:valAx>
        <c:axId val="1519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2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Tables'!$C$5:$C$17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Tables'!$E$22:$E$34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04576"/>
        <c:axId val="161706752"/>
      </c:lineChart>
      <c:catAx>
        <c:axId val="16170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06752"/>
        <c:crosses val="autoZero"/>
        <c:auto val="1"/>
        <c:lblAlgn val="ctr"/>
        <c:lblOffset val="100"/>
        <c:noMultiLvlLbl val="0"/>
      </c:catAx>
      <c:valAx>
        <c:axId val="16170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0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3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Tables'!$D$5:$D$17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Tables'!$G$22:$G$34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3231104"/>
        <c:axId val="175023232"/>
      </c:lineChart>
      <c:catAx>
        <c:axId val="17323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3232"/>
        <c:crosses val="autoZero"/>
        <c:auto val="1"/>
        <c:lblAlgn val="ctr"/>
        <c:lblOffset val="100"/>
        <c:noMultiLvlLbl val="0"/>
      </c:catAx>
      <c:valAx>
        <c:axId val="1750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4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Tables'!$E$5:$E$17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Tables'!$I$22:$I$34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678016"/>
        <c:axId val="176679936"/>
      </c:lineChart>
      <c:catAx>
        <c:axId val="17667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9936"/>
        <c:crosses val="autoZero"/>
        <c:auto val="1"/>
        <c:lblAlgn val="ctr"/>
        <c:lblOffset val="100"/>
        <c:noMultiLvlLbl val="0"/>
      </c:catAx>
      <c:valAx>
        <c:axId val="1766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5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'Data Tables'!$F$5:$F$17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Tables'!$K$22:$K$34</c:f>
              <c:numCache>
                <c:formatCode>0.000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55872"/>
        <c:axId val="193857792"/>
      </c:lineChart>
      <c:catAx>
        <c:axId val="19385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57792"/>
        <c:crosses val="autoZero"/>
        <c:auto val="1"/>
        <c:lblAlgn val="ctr"/>
        <c:lblOffset val="100"/>
        <c:noMultiLvlLbl val="0"/>
      </c:catAx>
      <c:valAx>
        <c:axId val="1938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5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6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6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Tables'!$G$5:$G$17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Tables'!$C$40:$C$52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904640"/>
        <c:axId val="193906560"/>
      </c:lineChart>
      <c:catAx>
        <c:axId val="193904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06560"/>
        <c:crosses val="autoZero"/>
        <c:auto val="1"/>
        <c:lblAlgn val="ctr"/>
        <c:lblOffset val="100"/>
        <c:noMultiLvlLbl val="0"/>
      </c:catAx>
      <c:valAx>
        <c:axId val="1939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7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7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Tables'!$H$5:$H$17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Tables'!$E$40:$E$52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723200"/>
        <c:axId val="194733568"/>
      </c:lineChart>
      <c:catAx>
        <c:axId val="19472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33568"/>
        <c:crosses val="autoZero"/>
        <c:auto val="1"/>
        <c:lblAlgn val="ctr"/>
        <c:lblOffset val="100"/>
        <c:noMultiLvlLbl val="0"/>
      </c:catAx>
      <c:valAx>
        <c:axId val="1947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2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8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Tables'!$I$5:$I$17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rgbClr val="7030A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Tables'!$G$40:$G$52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751488"/>
        <c:axId val="147063936"/>
      </c:lineChart>
      <c:catAx>
        <c:axId val="19475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63936"/>
        <c:crosses val="autoZero"/>
        <c:auto val="1"/>
        <c:lblAlgn val="ctr"/>
        <c:lblOffset val="100"/>
        <c:noMultiLvlLbl val="0"/>
      </c:catAx>
      <c:valAx>
        <c:axId val="1470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14</xdr:col>
      <xdr:colOff>9525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33</xdr:row>
      <xdr:rowOff>171450</xdr:rowOff>
    </xdr:from>
    <xdr:to>
      <xdr:col>13</xdr:col>
      <xdr:colOff>542925</xdr:colOff>
      <xdr:row>48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19051</xdr:rowOff>
    </xdr:from>
    <xdr:to>
      <xdr:col>14</xdr:col>
      <xdr:colOff>19050</xdr:colOff>
      <xdr:row>65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68</xdr:row>
      <xdr:rowOff>19050</xdr:rowOff>
    </xdr:from>
    <xdr:to>
      <xdr:col>13</xdr:col>
      <xdr:colOff>552450</xdr:colOff>
      <xdr:row>82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600074</xdr:colOff>
      <xdr:row>85</xdr:row>
      <xdr:rowOff>9525</xdr:rowOff>
    </xdr:from>
    <xdr:to>
      <xdr:col>14</xdr:col>
      <xdr:colOff>0</xdr:colOff>
      <xdr:row>99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609599</xdr:colOff>
      <xdr:row>102</xdr:row>
      <xdr:rowOff>1</xdr:rowOff>
    </xdr:from>
    <xdr:to>
      <xdr:col>14</xdr:col>
      <xdr:colOff>9524</xdr:colOff>
      <xdr:row>116</xdr:row>
      <xdr:rowOff>171451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119</xdr:row>
      <xdr:rowOff>19050</xdr:rowOff>
    </xdr:from>
    <xdr:to>
      <xdr:col>13</xdr:col>
      <xdr:colOff>542925</xdr:colOff>
      <xdr:row>133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136</xdr:row>
      <xdr:rowOff>9526</xdr:rowOff>
    </xdr:from>
    <xdr:to>
      <xdr:col>13</xdr:col>
      <xdr:colOff>552450</xdr:colOff>
      <xdr:row>150</xdr:row>
      <xdr:rowOff>180976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153</xdr:row>
      <xdr:rowOff>9527</xdr:rowOff>
    </xdr:from>
    <xdr:to>
      <xdr:col>14</xdr:col>
      <xdr:colOff>9525</xdr:colOff>
      <xdr:row>167</xdr:row>
      <xdr:rowOff>171451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170</xdr:row>
      <xdr:rowOff>47625</xdr:rowOff>
    </xdr:from>
    <xdr:to>
      <xdr:col>14</xdr:col>
      <xdr:colOff>0</xdr:colOff>
      <xdr:row>184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187</xdr:row>
      <xdr:rowOff>9525</xdr:rowOff>
    </xdr:from>
    <xdr:to>
      <xdr:col>14</xdr:col>
      <xdr:colOff>0</xdr:colOff>
      <xdr:row>201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ile%20Lab%20-%204%20(Exemplar)%20-%20G%20Tayl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s"/>
      <sheetName val="Graphs"/>
      <sheetName val="Derivatives"/>
    </sheetNames>
    <sheetDataSet>
      <sheetData sheetId="0">
        <row r="22">
          <cell r="B22">
            <v>8.3000000000000004E-2</v>
          </cell>
          <cell r="F22">
            <v>1.583</v>
          </cell>
        </row>
        <row r="28">
          <cell r="A28">
            <v>6</v>
          </cell>
        </row>
      </sheetData>
      <sheetData sheetId="1">
        <row r="1">
          <cell r="K1" t="str">
            <v>G. Taylor, Ed.D.</v>
          </cell>
        </row>
        <row r="84">
          <cell r="J84">
            <v>5</v>
          </cell>
          <cell r="N84">
            <v>3.25</v>
          </cell>
        </row>
      </sheetData>
      <sheetData sheetId="2">
        <row r="5">
          <cell r="Q5">
            <v>40.740618555376557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" zoomScale="85" zoomScaleNormal="85" workbookViewId="0">
      <selection activeCell="S23" sqref="S23"/>
    </sheetView>
  </sheetViews>
  <sheetFormatPr defaultRowHeight="15" x14ac:dyDescent="0.25"/>
  <cols>
    <col min="2" max="4" width="5.5703125" bestFit="1" customWidth="1"/>
    <col min="5" max="5" width="5.7109375" bestFit="1" customWidth="1"/>
    <col min="6" max="6" width="5.5703125" bestFit="1" customWidth="1"/>
    <col min="7" max="7" width="6.42578125" bestFit="1" customWidth="1"/>
    <col min="8" max="10" width="5.5703125" bestFit="1" customWidth="1"/>
    <col min="11" max="11" width="6.7109375" bestFit="1" customWidth="1"/>
    <col min="12" max="12" width="8" customWidth="1"/>
    <col min="13" max="13" width="3.85546875" customWidth="1"/>
    <col min="14" max="14" width="8.5703125" customWidth="1"/>
    <col min="15" max="15" width="4.140625" customWidth="1"/>
    <col min="16" max="16" width="6.5703125" customWidth="1"/>
    <col min="17" max="17" width="6.85546875" bestFit="1" customWidth="1"/>
    <col min="19" max="19" width="10" customWidth="1"/>
  </cols>
  <sheetData>
    <row r="1" spans="1:19" x14ac:dyDescent="0.25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7" t="s">
        <v>17</v>
      </c>
      <c r="R1" s="59" t="s">
        <v>18</v>
      </c>
      <c r="S1" s="59"/>
    </row>
    <row r="2" spans="1:19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7" t="s">
        <v>19</v>
      </c>
      <c r="R2" s="57">
        <v>41943</v>
      </c>
      <c r="S2" s="57"/>
    </row>
    <row r="3" spans="1:19" ht="15.75" thickBot="1" x14ac:dyDescent="0.3">
      <c r="A3" s="3"/>
      <c r="B3" s="62" t="s">
        <v>11</v>
      </c>
      <c r="C3" s="62"/>
      <c r="D3" s="62"/>
      <c r="E3" s="62"/>
      <c r="F3" s="62"/>
      <c r="G3" s="62"/>
      <c r="H3" s="62"/>
      <c r="I3" s="62"/>
      <c r="J3" s="62"/>
      <c r="K3" s="62"/>
      <c r="L3" s="11"/>
      <c r="M3" s="15"/>
      <c r="N3" s="63" t="s">
        <v>12</v>
      </c>
      <c r="O3" s="63"/>
      <c r="P3" s="63"/>
    </row>
    <row r="4" spans="1:19" x14ac:dyDescent="0.25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20" t="s">
        <v>10</v>
      </c>
      <c r="L4" s="23" t="s">
        <v>35</v>
      </c>
      <c r="M4" s="15"/>
      <c r="N4" s="64" t="s">
        <v>13</v>
      </c>
      <c r="O4" s="65"/>
      <c r="P4" s="4" t="s">
        <v>14</v>
      </c>
    </row>
    <row r="5" spans="1:19" x14ac:dyDescent="0.25">
      <c r="A5" s="37">
        <v>0</v>
      </c>
      <c r="B5" s="2"/>
      <c r="C5" s="2"/>
      <c r="D5" s="2"/>
      <c r="E5" s="2"/>
      <c r="F5" s="2"/>
      <c r="G5" s="2"/>
      <c r="H5" s="2"/>
      <c r="I5" s="2"/>
      <c r="J5" s="2"/>
      <c r="K5" s="21"/>
      <c r="L5" s="24"/>
      <c r="M5" s="15"/>
      <c r="N5" s="5">
        <f>P5/12</f>
        <v>8.3333333333333329E-2</v>
      </c>
      <c r="O5" s="6" t="s">
        <v>15</v>
      </c>
      <c r="P5" s="7">
        <v>1</v>
      </c>
    </row>
    <row r="6" spans="1:19" x14ac:dyDescent="0.25">
      <c r="A6" s="37">
        <v>1</v>
      </c>
      <c r="B6" s="2"/>
      <c r="C6" s="2"/>
      <c r="D6" s="2"/>
      <c r="E6" s="2"/>
      <c r="F6" s="2"/>
      <c r="G6" s="2"/>
      <c r="H6" s="2"/>
      <c r="I6" s="2"/>
      <c r="J6" s="2"/>
      <c r="K6" s="21"/>
      <c r="L6" s="24"/>
      <c r="M6" s="15"/>
      <c r="N6" s="5">
        <f t="shared" ref="N6:N16" si="0">P6/12</f>
        <v>0.16666666666666666</v>
      </c>
      <c r="O6" s="6" t="s">
        <v>15</v>
      </c>
      <c r="P6" s="7">
        <v>2</v>
      </c>
    </row>
    <row r="7" spans="1:19" x14ac:dyDescent="0.25">
      <c r="A7" s="37">
        <v>2</v>
      </c>
      <c r="B7" s="2"/>
      <c r="C7" s="2"/>
      <c r="D7" s="2"/>
      <c r="E7" s="2"/>
      <c r="F7" s="2"/>
      <c r="G7" s="2"/>
      <c r="H7" s="2"/>
      <c r="I7" s="2"/>
      <c r="J7" s="2"/>
      <c r="K7" s="21"/>
      <c r="L7" s="24"/>
      <c r="M7" s="15"/>
      <c r="N7" s="5">
        <f t="shared" si="0"/>
        <v>0.25</v>
      </c>
      <c r="O7" s="6" t="s">
        <v>15</v>
      </c>
      <c r="P7" s="7">
        <v>3</v>
      </c>
    </row>
    <row r="8" spans="1:19" x14ac:dyDescent="0.25">
      <c r="A8" s="37">
        <v>3</v>
      </c>
      <c r="B8" s="2"/>
      <c r="C8" s="2"/>
      <c r="D8" s="2"/>
      <c r="E8" s="2"/>
      <c r="F8" s="2"/>
      <c r="G8" s="2"/>
      <c r="H8" s="2"/>
      <c r="I8" s="2"/>
      <c r="J8" s="2"/>
      <c r="K8" s="21"/>
      <c r="L8" s="24"/>
      <c r="M8" s="15"/>
      <c r="N8" s="5">
        <f t="shared" si="0"/>
        <v>0.33333333333333331</v>
      </c>
      <c r="O8" s="6" t="s">
        <v>15</v>
      </c>
      <c r="P8" s="7">
        <v>4</v>
      </c>
    </row>
    <row r="9" spans="1:19" x14ac:dyDescent="0.25">
      <c r="A9" s="37">
        <v>4</v>
      </c>
      <c r="B9" s="2"/>
      <c r="C9" s="2"/>
      <c r="D9" s="2"/>
      <c r="E9" s="2"/>
      <c r="F9" s="2"/>
      <c r="G9" s="2"/>
      <c r="H9" s="2"/>
      <c r="I9" s="2"/>
      <c r="J9" s="2"/>
      <c r="K9" s="21"/>
      <c r="L9" s="24"/>
      <c r="M9" s="15"/>
      <c r="N9" s="5">
        <f t="shared" si="0"/>
        <v>0.41666666666666669</v>
      </c>
      <c r="O9" s="6" t="s">
        <v>15</v>
      </c>
      <c r="P9" s="7">
        <v>5</v>
      </c>
    </row>
    <row r="10" spans="1:19" x14ac:dyDescent="0.25">
      <c r="A10" s="37">
        <v>5</v>
      </c>
      <c r="B10" s="2"/>
      <c r="C10" s="2"/>
      <c r="D10" s="2"/>
      <c r="E10" s="2"/>
      <c r="F10" s="2"/>
      <c r="G10" s="2"/>
      <c r="H10" s="2"/>
      <c r="I10" s="2"/>
      <c r="J10" s="2"/>
      <c r="K10" s="21"/>
      <c r="L10" s="24"/>
      <c r="M10" s="15"/>
      <c r="N10" s="5">
        <f t="shared" si="0"/>
        <v>0.5</v>
      </c>
      <c r="O10" s="6" t="s">
        <v>15</v>
      </c>
      <c r="P10" s="7">
        <v>6</v>
      </c>
    </row>
    <row r="11" spans="1:19" x14ac:dyDescent="0.25">
      <c r="A11" s="37">
        <v>6</v>
      </c>
      <c r="B11" s="2"/>
      <c r="C11" s="2"/>
      <c r="D11" s="2"/>
      <c r="E11" s="2"/>
      <c r="F11" s="2"/>
      <c r="G11" s="2"/>
      <c r="H11" s="2"/>
      <c r="I11" s="2"/>
      <c r="J11" s="2"/>
      <c r="K11" s="21"/>
      <c r="L11" s="24"/>
      <c r="M11" s="15"/>
      <c r="N11" s="5">
        <f t="shared" si="0"/>
        <v>0.58333333333333337</v>
      </c>
      <c r="O11" s="6" t="s">
        <v>15</v>
      </c>
      <c r="P11" s="7">
        <v>7</v>
      </c>
    </row>
    <row r="12" spans="1:19" x14ac:dyDescent="0.25">
      <c r="A12" s="37">
        <v>7</v>
      </c>
      <c r="B12" s="2"/>
      <c r="C12" s="2"/>
      <c r="D12" s="2"/>
      <c r="E12" s="2"/>
      <c r="F12" s="2"/>
      <c r="G12" s="2"/>
      <c r="H12" s="2"/>
      <c r="I12" s="2"/>
      <c r="J12" s="2"/>
      <c r="K12" s="21"/>
      <c r="L12" s="24"/>
      <c r="M12" s="15"/>
      <c r="N12" s="5">
        <f t="shared" si="0"/>
        <v>0.66666666666666663</v>
      </c>
      <c r="O12" s="6" t="s">
        <v>15</v>
      </c>
      <c r="P12" s="7">
        <v>8</v>
      </c>
    </row>
    <row r="13" spans="1:19" x14ac:dyDescent="0.25">
      <c r="A13" s="37">
        <v>8</v>
      </c>
      <c r="B13" s="2"/>
      <c r="C13" s="2"/>
      <c r="D13" s="2"/>
      <c r="E13" s="2"/>
      <c r="F13" s="2"/>
      <c r="G13" s="2"/>
      <c r="H13" s="2"/>
      <c r="I13" s="2"/>
      <c r="J13" s="2"/>
      <c r="K13" s="21"/>
      <c r="L13" s="24"/>
      <c r="M13" s="15"/>
      <c r="N13" s="5">
        <f t="shared" si="0"/>
        <v>0.75</v>
      </c>
      <c r="O13" s="6" t="s">
        <v>15</v>
      </c>
      <c r="P13" s="7">
        <v>9</v>
      </c>
    </row>
    <row r="14" spans="1:19" x14ac:dyDescent="0.25">
      <c r="A14" s="37">
        <v>9</v>
      </c>
      <c r="B14" s="2"/>
      <c r="C14" s="2"/>
      <c r="D14" s="2"/>
      <c r="E14" s="2"/>
      <c r="F14" s="2"/>
      <c r="G14" s="2"/>
      <c r="H14" s="2"/>
      <c r="I14" s="2"/>
      <c r="J14" s="2"/>
      <c r="K14" s="21"/>
      <c r="L14" s="24"/>
      <c r="M14" s="15"/>
      <c r="N14" s="5">
        <f t="shared" si="0"/>
        <v>0.83333333333333337</v>
      </c>
      <c r="O14" s="6" t="s">
        <v>15</v>
      </c>
      <c r="P14" s="7">
        <v>10</v>
      </c>
    </row>
    <row r="15" spans="1:19" x14ac:dyDescent="0.25">
      <c r="A15" s="37">
        <v>10</v>
      </c>
      <c r="B15" s="2"/>
      <c r="C15" s="2"/>
      <c r="D15" s="2"/>
      <c r="E15" s="2"/>
      <c r="F15" s="2"/>
      <c r="G15" s="2"/>
      <c r="H15" s="2"/>
      <c r="I15" s="2"/>
      <c r="J15" s="2"/>
      <c r="K15" s="21"/>
      <c r="L15" s="24"/>
      <c r="M15" s="15"/>
      <c r="N15" s="5">
        <f t="shared" si="0"/>
        <v>0.91666666666666663</v>
      </c>
      <c r="O15" s="6" t="s">
        <v>15</v>
      </c>
      <c r="P15" s="7">
        <v>11</v>
      </c>
    </row>
    <row r="16" spans="1:19" x14ac:dyDescent="0.25">
      <c r="A16" s="37">
        <v>11</v>
      </c>
      <c r="B16" s="2"/>
      <c r="C16" s="2"/>
      <c r="D16" s="2"/>
      <c r="E16" s="2"/>
      <c r="F16" s="2"/>
      <c r="G16" s="2"/>
      <c r="H16" s="2"/>
      <c r="I16" s="2"/>
      <c r="J16" s="2"/>
      <c r="K16" s="21"/>
      <c r="L16" s="24"/>
      <c r="M16" s="15"/>
      <c r="N16" s="5">
        <f t="shared" si="0"/>
        <v>1</v>
      </c>
      <c r="O16" s="6" t="s">
        <v>15</v>
      </c>
      <c r="P16" s="7">
        <v>12</v>
      </c>
      <c r="R16" s="1"/>
    </row>
    <row r="17" spans="1:16" ht="15.75" thickBot="1" x14ac:dyDescent="0.3">
      <c r="A17" s="38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22"/>
      <c r="L17" s="24"/>
      <c r="M17" s="15"/>
      <c r="N17" s="8"/>
      <c r="O17" s="9"/>
      <c r="P17" s="10"/>
    </row>
    <row r="19" spans="1:16" ht="15.75" thickBot="1" x14ac:dyDescent="0.3"/>
    <row r="20" spans="1:16" ht="15.75" thickBot="1" x14ac:dyDescent="0.3">
      <c r="A20" s="29"/>
      <c r="B20" s="60" t="s">
        <v>38</v>
      </c>
      <c r="C20" s="60"/>
      <c r="D20" s="60"/>
      <c r="E20" s="60"/>
      <c r="F20" s="60"/>
      <c r="G20" s="60"/>
      <c r="H20" s="60"/>
      <c r="I20" s="60"/>
      <c r="J20" s="60"/>
      <c r="K20" s="61"/>
      <c r="L20" s="26"/>
    </row>
    <row r="21" spans="1:16" x14ac:dyDescent="0.25">
      <c r="A21" s="12" t="s">
        <v>0</v>
      </c>
      <c r="B21" s="13" t="s">
        <v>1</v>
      </c>
      <c r="C21" s="13" t="s">
        <v>39</v>
      </c>
      <c r="D21" s="13" t="s">
        <v>2</v>
      </c>
      <c r="E21" s="13" t="s">
        <v>40</v>
      </c>
      <c r="F21" s="13" t="s">
        <v>3</v>
      </c>
      <c r="G21" s="13" t="s">
        <v>41</v>
      </c>
      <c r="H21" s="13" t="s">
        <v>4</v>
      </c>
      <c r="I21" s="13" t="s">
        <v>42</v>
      </c>
      <c r="J21" s="13" t="s">
        <v>5</v>
      </c>
      <c r="K21" s="4" t="s">
        <v>43</v>
      </c>
      <c r="L21" s="27"/>
    </row>
    <row r="22" spans="1:16" x14ac:dyDescent="0.25">
      <c r="A22" s="37">
        <v>0</v>
      </c>
      <c r="B22" s="2">
        <f>B5</f>
        <v>0</v>
      </c>
      <c r="C22" s="35">
        <f>Graphs!$H$50*('Data Tables'!A22-Graphs!$J$50)^2+Graphs!$N$50</f>
        <v>0</v>
      </c>
      <c r="D22" s="2"/>
      <c r="E22" s="30"/>
      <c r="F22" s="2"/>
      <c r="G22" s="31"/>
      <c r="H22" s="2"/>
      <c r="I22" s="32"/>
      <c r="J22" s="2"/>
      <c r="K22" s="34"/>
      <c r="L22" s="28"/>
    </row>
    <row r="23" spans="1:16" x14ac:dyDescent="0.25">
      <c r="A23" s="37">
        <v>1</v>
      </c>
      <c r="B23" s="2">
        <f t="shared" ref="B23:B33" si="1">B6</f>
        <v>0</v>
      </c>
      <c r="C23" s="35">
        <f>Graphs!$H$50*('Data Tables'!A23-Graphs!$J$50)^2+Graphs!$N$50</f>
        <v>0</v>
      </c>
      <c r="D23" s="2"/>
      <c r="E23" s="30"/>
      <c r="F23" s="2"/>
      <c r="G23" s="31"/>
      <c r="H23" s="2"/>
      <c r="I23" s="32"/>
      <c r="J23" s="2"/>
      <c r="K23" s="34"/>
      <c r="L23" s="28"/>
    </row>
    <row r="24" spans="1:16" x14ac:dyDescent="0.25">
      <c r="A24" s="37">
        <v>2</v>
      </c>
      <c r="B24" s="2">
        <f t="shared" si="1"/>
        <v>0</v>
      </c>
      <c r="C24" s="35">
        <f>Graphs!$H$50*('Data Tables'!A24-Graphs!$J$50)^2+Graphs!$N$50</f>
        <v>0</v>
      </c>
      <c r="D24" s="2"/>
      <c r="E24" s="30"/>
      <c r="F24" s="2"/>
      <c r="G24" s="31"/>
      <c r="H24" s="2"/>
      <c r="I24" s="32"/>
      <c r="J24" s="2"/>
      <c r="K24" s="34"/>
      <c r="L24" s="28"/>
    </row>
    <row r="25" spans="1:16" x14ac:dyDescent="0.25">
      <c r="A25" s="37">
        <v>3</v>
      </c>
      <c r="B25" s="2">
        <f t="shared" si="1"/>
        <v>0</v>
      </c>
      <c r="C25" s="35">
        <f>Graphs!$H$50*('Data Tables'!A25-Graphs!$J$50)^2+Graphs!$N$50</f>
        <v>0</v>
      </c>
      <c r="D25" s="2"/>
      <c r="E25" s="30"/>
      <c r="F25" s="2"/>
      <c r="G25" s="31"/>
      <c r="H25" s="2"/>
      <c r="I25" s="32"/>
      <c r="J25" s="2"/>
      <c r="K25" s="34"/>
      <c r="L25" s="28"/>
    </row>
    <row r="26" spans="1:16" x14ac:dyDescent="0.25">
      <c r="A26" s="37">
        <v>4</v>
      </c>
      <c r="B26" s="2">
        <f t="shared" si="1"/>
        <v>0</v>
      </c>
      <c r="C26" s="35">
        <f>Graphs!$H$50*('Data Tables'!A26-Graphs!$J$50)^2+Graphs!$N$50</f>
        <v>0</v>
      </c>
      <c r="D26" s="2"/>
      <c r="E26" s="30"/>
      <c r="F26" s="2"/>
      <c r="G26" s="31"/>
      <c r="H26" s="2"/>
      <c r="I26" s="32"/>
      <c r="J26" s="2"/>
      <c r="K26" s="34"/>
      <c r="L26" s="28"/>
    </row>
    <row r="27" spans="1:16" x14ac:dyDescent="0.25">
      <c r="A27" s="37">
        <v>5</v>
      </c>
      <c r="B27" s="2">
        <f t="shared" si="1"/>
        <v>0</v>
      </c>
      <c r="C27" s="35">
        <f>Graphs!$H$50*('Data Tables'!A27-Graphs!$J$50)^2+Graphs!$N$50</f>
        <v>0</v>
      </c>
      <c r="D27" s="2"/>
      <c r="E27" s="30"/>
      <c r="F27" s="2"/>
      <c r="G27" s="31"/>
      <c r="H27" s="2"/>
      <c r="I27" s="32"/>
      <c r="J27" s="2"/>
      <c r="K27" s="34"/>
      <c r="L27" s="28"/>
    </row>
    <row r="28" spans="1:16" x14ac:dyDescent="0.25">
      <c r="A28" s="37">
        <v>6</v>
      </c>
      <c r="B28" s="2">
        <f t="shared" si="1"/>
        <v>0</v>
      </c>
      <c r="C28" s="35">
        <f>Graphs!$H$50*('Data Tables'!A28-Graphs!$J$50)^2+Graphs!$N$50</f>
        <v>0</v>
      </c>
      <c r="D28" s="2"/>
      <c r="E28" s="30"/>
      <c r="F28" s="2"/>
      <c r="G28" s="31"/>
      <c r="H28" s="2"/>
      <c r="I28" s="32"/>
      <c r="J28" s="2"/>
      <c r="K28" s="34"/>
      <c r="L28" s="28"/>
    </row>
    <row r="29" spans="1:16" x14ac:dyDescent="0.25">
      <c r="A29" s="37">
        <v>7</v>
      </c>
      <c r="B29" s="2">
        <f t="shared" si="1"/>
        <v>0</v>
      </c>
      <c r="C29" s="35">
        <f>Graphs!$H$50*('Data Tables'!A29-Graphs!$J$50)^2+Graphs!$N$50</f>
        <v>0</v>
      </c>
      <c r="D29" s="2"/>
      <c r="E29" s="30"/>
      <c r="F29" s="2"/>
      <c r="G29" s="31"/>
      <c r="H29" s="2"/>
      <c r="I29" s="32"/>
      <c r="J29" s="2"/>
      <c r="K29" s="34"/>
      <c r="L29" s="28"/>
    </row>
    <row r="30" spans="1:16" x14ac:dyDescent="0.25">
      <c r="A30" s="37">
        <v>8</v>
      </c>
      <c r="B30" s="2">
        <f t="shared" si="1"/>
        <v>0</v>
      </c>
      <c r="C30" s="35">
        <f>Graphs!$H$50*('Data Tables'!A30-Graphs!$J$50)^2+Graphs!$N$50</f>
        <v>0</v>
      </c>
      <c r="D30" s="2"/>
      <c r="E30" s="30"/>
      <c r="F30" s="2"/>
      <c r="G30" s="31"/>
      <c r="H30" s="2"/>
      <c r="I30" s="32"/>
      <c r="J30" s="2"/>
      <c r="K30" s="34"/>
      <c r="L30" s="28"/>
    </row>
    <row r="31" spans="1:16" x14ac:dyDescent="0.25">
      <c r="A31" s="37">
        <v>9</v>
      </c>
      <c r="B31" s="2">
        <f t="shared" si="1"/>
        <v>0</v>
      </c>
      <c r="C31" s="35">
        <f>Graphs!$H$50*('Data Tables'!A31-Graphs!$J$50)^2+Graphs!$N$50</f>
        <v>0</v>
      </c>
      <c r="D31" s="2"/>
      <c r="E31" s="30"/>
      <c r="F31" s="2"/>
      <c r="G31" s="31"/>
      <c r="H31" s="2"/>
      <c r="I31" s="32"/>
      <c r="J31" s="2"/>
      <c r="K31" s="34"/>
      <c r="L31" s="28"/>
    </row>
    <row r="32" spans="1:16" x14ac:dyDescent="0.25">
      <c r="A32" s="37">
        <v>10</v>
      </c>
      <c r="B32" s="2">
        <f t="shared" si="1"/>
        <v>0</v>
      </c>
      <c r="C32" s="35">
        <f>Graphs!$H$50*('Data Tables'!A32-Graphs!$J$50)^2+Graphs!$N$50</f>
        <v>0</v>
      </c>
      <c r="D32" s="2"/>
      <c r="E32" s="30"/>
      <c r="F32" s="2"/>
      <c r="G32" s="31"/>
      <c r="H32" s="2"/>
      <c r="I32" s="32"/>
      <c r="J32" s="2"/>
      <c r="K32" s="34"/>
      <c r="L32" s="28"/>
    </row>
    <row r="33" spans="1:12" x14ac:dyDescent="0.25">
      <c r="A33" s="37">
        <v>11</v>
      </c>
      <c r="B33" s="2">
        <f t="shared" si="1"/>
        <v>0</v>
      </c>
      <c r="C33" s="35">
        <f>Graphs!$H$50*('Data Tables'!A33-Graphs!$J$50)^2+Graphs!$N$50</f>
        <v>0</v>
      </c>
      <c r="D33" s="2"/>
      <c r="E33" s="30"/>
      <c r="F33" s="2"/>
      <c r="G33" s="31"/>
      <c r="H33" s="2"/>
      <c r="I33" s="32"/>
      <c r="J33" s="2"/>
      <c r="K33" s="34"/>
      <c r="L33" s="28"/>
    </row>
    <row r="34" spans="1:12" ht="15.75" thickBot="1" x14ac:dyDescent="0.3">
      <c r="A34" s="38">
        <v>12</v>
      </c>
      <c r="B34" s="2">
        <f>B17</f>
        <v>0</v>
      </c>
      <c r="C34" s="36">
        <f>Graphs!$H$50*('Data Tables'!A34-Graphs!$J$50)^2+Graphs!$N$50</f>
        <v>0</v>
      </c>
      <c r="D34" s="14"/>
      <c r="E34" s="30"/>
      <c r="F34" s="14"/>
      <c r="G34" s="31"/>
      <c r="H34" s="14"/>
      <c r="I34" s="32"/>
      <c r="J34" s="14"/>
      <c r="K34" s="34"/>
      <c r="L34" s="28"/>
    </row>
    <row r="37" spans="1:12" ht="15.75" thickBot="1" x14ac:dyDescent="0.3"/>
    <row r="38" spans="1:12" ht="15.75" thickBot="1" x14ac:dyDescent="0.3">
      <c r="A38" s="29"/>
      <c r="B38" s="60" t="s">
        <v>38</v>
      </c>
      <c r="C38" s="60"/>
      <c r="D38" s="60"/>
      <c r="E38" s="60"/>
      <c r="F38" s="60"/>
      <c r="G38" s="60"/>
      <c r="H38" s="60"/>
      <c r="I38" s="60"/>
      <c r="J38" s="60"/>
      <c r="K38" s="61"/>
    </row>
    <row r="39" spans="1:12" x14ac:dyDescent="0.25">
      <c r="A39" s="12" t="s">
        <v>0</v>
      </c>
      <c r="B39" s="13" t="s">
        <v>6</v>
      </c>
      <c r="C39" s="13" t="s">
        <v>44</v>
      </c>
      <c r="D39" s="13" t="s">
        <v>7</v>
      </c>
      <c r="E39" s="13" t="s">
        <v>45</v>
      </c>
      <c r="F39" s="13" t="s">
        <v>8</v>
      </c>
      <c r="G39" s="13" t="s">
        <v>46</v>
      </c>
      <c r="H39" s="13" t="s">
        <v>9</v>
      </c>
      <c r="I39" s="13" t="s">
        <v>47</v>
      </c>
      <c r="J39" s="13" t="s">
        <v>10</v>
      </c>
      <c r="K39" s="4" t="s">
        <v>48</v>
      </c>
    </row>
    <row r="40" spans="1:12" x14ac:dyDescent="0.25">
      <c r="A40" s="37">
        <v>0</v>
      </c>
      <c r="B40" s="2"/>
      <c r="C40" s="42"/>
      <c r="D40" s="2"/>
      <c r="E40" s="43"/>
      <c r="F40" s="2"/>
      <c r="G40" s="32"/>
      <c r="H40" s="2"/>
      <c r="I40" s="44"/>
      <c r="J40" s="2"/>
      <c r="K40" s="33"/>
    </row>
    <row r="41" spans="1:12" x14ac:dyDescent="0.25">
      <c r="A41" s="37">
        <v>1</v>
      </c>
      <c r="B41" s="2"/>
      <c r="C41" s="42"/>
      <c r="D41" s="2"/>
      <c r="E41" s="43"/>
      <c r="F41" s="2"/>
      <c r="G41" s="32"/>
      <c r="H41" s="2"/>
      <c r="I41" s="44"/>
      <c r="J41" s="2"/>
      <c r="K41" s="33"/>
    </row>
    <row r="42" spans="1:12" x14ac:dyDescent="0.25">
      <c r="A42" s="37">
        <v>2</v>
      </c>
      <c r="B42" s="2"/>
      <c r="C42" s="42"/>
      <c r="D42" s="2"/>
      <c r="E42" s="43"/>
      <c r="F42" s="2"/>
      <c r="G42" s="32"/>
      <c r="H42" s="2"/>
      <c r="I42" s="44"/>
      <c r="J42" s="2"/>
      <c r="K42" s="33"/>
    </row>
    <row r="43" spans="1:12" x14ac:dyDescent="0.25">
      <c r="A43" s="37">
        <v>3</v>
      </c>
      <c r="B43" s="2"/>
      <c r="C43" s="42"/>
      <c r="D43" s="2"/>
      <c r="E43" s="43"/>
      <c r="F43" s="2"/>
      <c r="G43" s="32"/>
      <c r="H43" s="2"/>
      <c r="I43" s="44"/>
      <c r="J43" s="2"/>
      <c r="K43" s="33"/>
    </row>
    <row r="44" spans="1:12" x14ac:dyDescent="0.25">
      <c r="A44" s="37">
        <v>4</v>
      </c>
      <c r="B44" s="2"/>
      <c r="C44" s="42"/>
      <c r="D44" s="2"/>
      <c r="E44" s="43"/>
      <c r="F44" s="2"/>
      <c r="G44" s="32"/>
      <c r="H44" s="2"/>
      <c r="I44" s="44"/>
      <c r="J44" s="2"/>
      <c r="K44" s="33"/>
    </row>
    <row r="45" spans="1:12" x14ac:dyDescent="0.25">
      <c r="A45" s="37">
        <v>5</v>
      </c>
      <c r="B45" s="2"/>
      <c r="C45" s="42"/>
      <c r="D45" s="2"/>
      <c r="E45" s="43"/>
      <c r="F45" s="2"/>
      <c r="G45" s="32"/>
      <c r="H45" s="2"/>
      <c r="I45" s="44"/>
      <c r="J45" s="2"/>
      <c r="K45" s="33"/>
    </row>
    <row r="46" spans="1:12" x14ac:dyDescent="0.25">
      <c r="A46" s="37">
        <v>6</v>
      </c>
      <c r="B46" s="2"/>
      <c r="C46" s="42"/>
      <c r="D46" s="2"/>
      <c r="E46" s="43"/>
      <c r="F46" s="2"/>
      <c r="G46" s="32"/>
      <c r="H46" s="2"/>
      <c r="I46" s="44"/>
      <c r="J46" s="2"/>
      <c r="K46" s="33"/>
    </row>
    <row r="47" spans="1:12" x14ac:dyDescent="0.25">
      <c r="A47" s="37">
        <v>7</v>
      </c>
      <c r="B47" s="2"/>
      <c r="C47" s="42"/>
      <c r="D47" s="2"/>
      <c r="E47" s="43"/>
      <c r="F47" s="2"/>
      <c r="G47" s="32"/>
      <c r="H47" s="2"/>
      <c r="I47" s="44"/>
      <c r="J47" s="2"/>
      <c r="K47" s="33"/>
    </row>
    <row r="48" spans="1:12" x14ac:dyDescent="0.25">
      <c r="A48" s="37">
        <v>8</v>
      </c>
      <c r="B48" s="2"/>
      <c r="C48" s="42"/>
      <c r="D48" s="2"/>
      <c r="E48" s="43"/>
      <c r="F48" s="2"/>
      <c r="G48" s="32"/>
      <c r="H48" s="2"/>
      <c r="I48" s="44"/>
      <c r="J48" s="2"/>
      <c r="K48" s="33"/>
    </row>
    <row r="49" spans="1:11" x14ac:dyDescent="0.25">
      <c r="A49" s="37">
        <v>9</v>
      </c>
      <c r="B49" s="2"/>
      <c r="C49" s="42"/>
      <c r="D49" s="2"/>
      <c r="E49" s="43"/>
      <c r="F49" s="2"/>
      <c r="G49" s="32"/>
      <c r="H49" s="2"/>
      <c r="I49" s="44"/>
      <c r="J49" s="2"/>
      <c r="K49" s="33"/>
    </row>
    <row r="50" spans="1:11" x14ac:dyDescent="0.25">
      <c r="A50" s="37">
        <v>10</v>
      </c>
      <c r="B50" s="2"/>
      <c r="C50" s="42"/>
      <c r="D50" s="2"/>
      <c r="E50" s="43"/>
      <c r="F50" s="2"/>
      <c r="G50" s="32"/>
      <c r="H50" s="2"/>
      <c r="I50" s="44"/>
      <c r="J50" s="2"/>
      <c r="K50" s="33"/>
    </row>
    <row r="51" spans="1:11" x14ac:dyDescent="0.25">
      <c r="A51" s="37">
        <v>11</v>
      </c>
      <c r="B51" s="2"/>
      <c r="C51" s="42"/>
      <c r="D51" s="2"/>
      <c r="E51" s="43"/>
      <c r="F51" s="2"/>
      <c r="G51" s="32"/>
      <c r="H51" s="2"/>
      <c r="I51" s="44"/>
      <c r="J51" s="2"/>
      <c r="K51" s="33"/>
    </row>
    <row r="52" spans="1:11" ht="15.75" thickBot="1" x14ac:dyDescent="0.3">
      <c r="A52" s="38">
        <v>12</v>
      </c>
      <c r="B52" s="14"/>
      <c r="C52" s="42"/>
      <c r="D52" s="14"/>
      <c r="E52" s="43"/>
      <c r="F52" s="14"/>
      <c r="G52" s="32"/>
      <c r="H52" s="14"/>
      <c r="I52" s="44"/>
      <c r="J52" s="14"/>
      <c r="K52" s="33"/>
    </row>
  </sheetData>
  <mergeCells count="8">
    <mergeCell ref="R2:S2"/>
    <mergeCell ref="A1:P2"/>
    <mergeCell ref="R1:S1"/>
    <mergeCell ref="B20:K20"/>
    <mergeCell ref="B38:K38"/>
    <mergeCell ref="B3:K3"/>
    <mergeCell ref="N3:P3"/>
    <mergeCell ref="N4:O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4"/>
  <sheetViews>
    <sheetView topLeftCell="A2" zoomScaleNormal="100" workbookViewId="0">
      <selection activeCell="P200" sqref="P200"/>
    </sheetView>
  </sheetViews>
  <sheetFormatPr defaultRowHeight="15" x14ac:dyDescent="0.25"/>
  <cols>
    <col min="7" max="7" width="9.7109375" bestFit="1" customWidth="1"/>
    <col min="8" max="8" width="9.28515625" bestFit="1" customWidth="1"/>
    <col min="9" max="9" width="4.5703125" bestFit="1" customWidth="1"/>
    <col min="10" max="10" width="8.42578125" bestFit="1" customWidth="1"/>
    <col min="11" max="11" width="1.85546875" customWidth="1"/>
    <col min="12" max="12" width="2.140625" bestFit="1" customWidth="1"/>
    <col min="13" max="13" width="2.7109375" bestFit="1" customWidth="1"/>
    <col min="14" max="14" width="8.42578125" bestFit="1" customWidth="1"/>
    <col min="16" max="16" width="12" bestFit="1" customWidth="1"/>
  </cols>
  <sheetData>
    <row r="1" spans="11:15" x14ac:dyDescent="0.25">
      <c r="K1" s="72" t="str">
        <f>'Data Tables'!R1</f>
        <v>G. Taylor, Ed.D.</v>
      </c>
      <c r="L1" s="72"/>
      <c r="M1" s="72"/>
      <c r="N1" s="72"/>
      <c r="O1" s="72"/>
    </row>
    <row r="2" spans="11:15" x14ac:dyDescent="0.25">
      <c r="K2" s="72"/>
      <c r="L2" s="72"/>
      <c r="M2" s="72"/>
      <c r="N2" s="72"/>
      <c r="O2" s="72"/>
    </row>
    <row r="17" spans="2:16" x14ac:dyDescent="0.25">
      <c r="P17" s="18"/>
    </row>
    <row r="21" spans="2:16" ht="15.75" thickBot="1" x14ac:dyDescent="0.3">
      <c r="G21" s="49"/>
      <c r="H21" s="51"/>
      <c r="I21" s="16"/>
      <c r="J21" s="51"/>
      <c r="K21" s="16"/>
      <c r="L21" s="16"/>
      <c r="M21" s="16"/>
      <c r="N21" s="49"/>
    </row>
    <row r="22" spans="2:16" ht="15" customHeight="1" thickBot="1" x14ac:dyDescent="0.3">
      <c r="B22" s="77" t="s">
        <v>36</v>
      </c>
      <c r="C22" s="78"/>
      <c r="D22" s="78"/>
      <c r="E22" s="79"/>
      <c r="F22" s="48"/>
      <c r="G22" s="19"/>
      <c r="H22" s="39" t="s">
        <v>31</v>
      </c>
      <c r="I22" s="40"/>
      <c r="J22" s="39" t="s">
        <v>32</v>
      </c>
      <c r="K22" s="40"/>
      <c r="L22" s="40"/>
      <c r="M22" s="40"/>
      <c r="N22" s="41" t="s">
        <v>33</v>
      </c>
      <c r="O22" s="49"/>
    </row>
    <row r="23" spans="2:16" ht="15" customHeight="1" x14ac:dyDescent="0.25">
      <c r="B23" s="96" t="s">
        <v>20</v>
      </c>
      <c r="C23" s="97"/>
      <c r="D23" s="97"/>
      <c r="E23" s="52"/>
      <c r="G23" s="94" t="s">
        <v>24</v>
      </c>
      <c r="H23" s="83">
        <f>E30</f>
        <v>0</v>
      </c>
      <c r="I23" s="85" t="s">
        <v>28</v>
      </c>
      <c r="J23" s="83">
        <f>E31</f>
        <v>0</v>
      </c>
      <c r="K23" s="85" t="s">
        <v>29</v>
      </c>
      <c r="L23" s="25">
        <v>2</v>
      </c>
      <c r="M23" s="85" t="s">
        <v>30</v>
      </c>
      <c r="N23" s="87">
        <f>E25</f>
        <v>0</v>
      </c>
      <c r="O23" s="49"/>
    </row>
    <row r="24" spans="2:16" ht="15" customHeight="1" thickBot="1" x14ac:dyDescent="0.3">
      <c r="B24" s="75" t="s">
        <v>23</v>
      </c>
      <c r="C24" s="76"/>
      <c r="D24" s="76"/>
      <c r="E24" s="46"/>
      <c r="G24" s="95"/>
      <c r="H24" s="84"/>
      <c r="I24" s="86"/>
      <c r="J24" s="84"/>
      <c r="K24" s="86"/>
      <c r="L24" s="50"/>
      <c r="M24" s="86"/>
      <c r="N24" s="88"/>
      <c r="O24" s="49"/>
    </row>
    <row r="25" spans="2:16" ht="15" customHeight="1" thickBot="1" x14ac:dyDescent="0.3">
      <c r="B25" s="54"/>
      <c r="C25" s="55"/>
      <c r="D25" s="56" t="s">
        <v>21</v>
      </c>
      <c r="E25" s="52"/>
      <c r="F25" s="48"/>
      <c r="G25" s="89" t="s">
        <v>34</v>
      </c>
      <c r="H25" s="90"/>
      <c r="I25" s="90"/>
      <c r="J25" s="90"/>
      <c r="K25" s="90"/>
      <c r="L25" s="90"/>
      <c r="M25" s="90"/>
      <c r="N25" s="91"/>
      <c r="O25" s="49"/>
    </row>
    <row r="26" spans="2:16" ht="15.75" customHeight="1" thickBot="1" x14ac:dyDescent="0.3">
      <c r="B26" s="75" t="s">
        <v>23</v>
      </c>
      <c r="C26" s="76"/>
      <c r="D26" s="76"/>
      <c r="E26" s="46"/>
      <c r="F26" s="48"/>
      <c r="G26" s="100" t="s">
        <v>60</v>
      </c>
      <c r="H26" s="101"/>
      <c r="I26" s="101"/>
      <c r="J26" s="101"/>
      <c r="K26" s="101"/>
      <c r="L26" s="101"/>
      <c r="M26" s="101"/>
      <c r="N26" s="102"/>
      <c r="O26" s="49"/>
    </row>
    <row r="27" spans="2:16" ht="15.75" customHeight="1" thickBot="1" x14ac:dyDescent="0.3">
      <c r="B27" s="98" t="s">
        <v>22</v>
      </c>
      <c r="C27" s="99"/>
      <c r="D27" s="99"/>
      <c r="E27" s="53"/>
      <c r="F27" s="48"/>
      <c r="G27" s="103"/>
      <c r="H27" s="104"/>
      <c r="I27" s="104"/>
      <c r="J27" s="104"/>
      <c r="K27" s="104"/>
      <c r="L27" s="104"/>
      <c r="M27" s="104"/>
      <c r="N27" s="105"/>
      <c r="O27" s="49"/>
    </row>
    <row r="28" spans="2:16" ht="15" customHeight="1" thickBot="1" x14ac:dyDescent="0.3">
      <c r="G28" s="124" t="s">
        <v>61</v>
      </c>
      <c r="H28" s="125"/>
      <c r="I28" s="125"/>
      <c r="J28" s="125"/>
      <c r="K28" s="126"/>
      <c r="L28" s="126"/>
      <c r="M28" s="126"/>
      <c r="N28" s="127" t="s">
        <v>62</v>
      </c>
      <c r="O28" s="49"/>
    </row>
    <row r="29" spans="2:16" ht="15" customHeight="1" thickBot="1" x14ac:dyDescent="0.3">
      <c r="B29" s="80" t="s">
        <v>37</v>
      </c>
      <c r="C29" s="81"/>
      <c r="D29" s="81"/>
      <c r="E29" s="82"/>
      <c r="G29" s="128" t="s">
        <v>64</v>
      </c>
      <c r="H29" s="129"/>
      <c r="I29" s="129"/>
      <c r="J29" s="129"/>
      <c r="K29" s="130"/>
      <c r="L29" s="130"/>
      <c r="M29" s="130"/>
      <c r="N29" s="131" t="s">
        <v>65</v>
      </c>
    </row>
    <row r="30" spans="2:16" x14ac:dyDescent="0.25">
      <c r="B30" s="92" t="s">
        <v>25</v>
      </c>
      <c r="C30" s="93"/>
      <c r="D30" s="93"/>
      <c r="E30" s="45"/>
      <c r="G30" s="49"/>
      <c r="H30" s="49"/>
      <c r="I30" s="49"/>
      <c r="J30" s="49"/>
      <c r="K30" s="49"/>
      <c r="L30" s="49"/>
      <c r="M30" s="49"/>
      <c r="N30" s="49"/>
    </row>
    <row r="31" spans="2:16" x14ac:dyDescent="0.25">
      <c r="B31" s="92" t="s">
        <v>26</v>
      </c>
      <c r="C31" s="93"/>
      <c r="D31" s="93"/>
      <c r="E31" s="45"/>
    </row>
    <row r="32" spans="2:16" ht="15.75" thickBot="1" x14ac:dyDescent="0.3">
      <c r="B32" s="75" t="s">
        <v>27</v>
      </c>
      <c r="C32" s="76"/>
      <c r="D32" s="76"/>
      <c r="E32" s="46"/>
    </row>
    <row r="49" spans="2:14" ht="15.75" thickBot="1" x14ac:dyDescent="0.3"/>
    <row r="50" spans="2:14" ht="15.75" thickBot="1" x14ac:dyDescent="0.3">
      <c r="B50" s="73" t="s">
        <v>50</v>
      </c>
      <c r="C50" s="73"/>
      <c r="D50" s="73"/>
      <c r="E50" s="73"/>
      <c r="F50" s="73"/>
      <c r="G50" s="106" t="s">
        <v>24</v>
      </c>
      <c r="H50" s="107"/>
      <c r="I50" s="108" t="s">
        <v>49</v>
      </c>
      <c r="J50" s="107">
        <f>'[1]Data Tables'!A28</f>
        <v>6</v>
      </c>
      <c r="K50" s="108" t="s">
        <v>29</v>
      </c>
      <c r="L50" s="109">
        <v>2</v>
      </c>
      <c r="M50" s="110" t="s">
        <v>30</v>
      </c>
      <c r="N50" s="111"/>
    </row>
    <row r="51" spans="2:14" ht="15.75" thickBot="1" x14ac:dyDescent="0.3">
      <c r="B51" s="112" t="s">
        <v>61</v>
      </c>
      <c r="C51" s="112"/>
      <c r="D51" s="112"/>
      <c r="E51" s="112"/>
      <c r="F51" s="112"/>
      <c r="G51" s="113"/>
      <c r="H51" s="114" t="s">
        <v>63</v>
      </c>
      <c r="I51" s="114"/>
      <c r="J51" s="114"/>
      <c r="K51" s="115"/>
      <c r="L51" s="116"/>
      <c r="M51" s="116"/>
      <c r="N51" s="117"/>
    </row>
    <row r="66" spans="2:14" ht="15.75" thickBot="1" x14ac:dyDescent="0.3"/>
    <row r="67" spans="2:14" ht="15.75" thickBot="1" x14ac:dyDescent="0.3">
      <c r="B67" s="74" t="s">
        <v>51</v>
      </c>
      <c r="C67" s="74"/>
      <c r="D67" s="74"/>
      <c r="E67" s="74"/>
      <c r="F67" s="74"/>
      <c r="G67" s="118" t="s">
        <v>24</v>
      </c>
      <c r="H67" s="119"/>
      <c r="I67" s="120" t="s">
        <v>49</v>
      </c>
      <c r="J67" s="119"/>
      <c r="K67" s="120" t="s">
        <v>29</v>
      </c>
      <c r="L67" s="121">
        <v>2</v>
      </c>
      <c r="M67" s="122" t="s">
        <v>30</v>
      </c>
      <c r="N67" s="123"/>
    </row>
    <row r="68" spans="2:14" ht="15.75" thickBot="1" x14ac:dyDescent="0.3">
      <c r="B68" s="66" t="s">
        <v>61</v>
      </c>
      <c r="C68" s="66"/>
      <c r="D68" s="66"/>
      <c r="E68" s="66"/>
      <c r="F68" s="66"/>
      <c r="G68" s="113"/>
      <c r="H68" s="114" t="s">
        <v>63</v>
      </c>
      <c r="I68" s="114"/>
      <c r="J68" s="114"/>
      <c r="K68" s="115"/>
      <c r="L68" s="116"/>
      <c r="M68" s="116"/>
      <c r="N68" s="117"/>
    </row>
    <row r="83" spans="2:14" ht="15.75" thickBot="1" x14ac:dyDescent="0.3"/>
    <row r="84" spans="2:14" ht="15.75" thickBot="1" x14ac:dyDescent="0.3">
      <c r="B84" s="71" t="s">
        <v>59</v>
      </c>
      <c r="C84" s="71"/>
      <c r="D84" s="71"/>
      <c r="E84" s="71"/>
      <c r="F84" s="71"/>
      <c r="G84" s="132" t="s">
        <v>24</v>
      </c>
      <c r="H84" s="133">
        <f>('[1]Data Tables'!F22-[1]Graphs!N84)/[1]Graphs!J84^2</f>
        <v>-6.6680000000000003E-2</v>
      </c>
      <c r="I84" s="134" t="s">
        <v>49</v>
      </c>
      <c r="J84" s="133"/>
      <c r="K84" s="134" t="s">
        <v>29</v>
      </c>
      <c r="L84" s="135">
        <v>2</v>
      </c>
      <c r="M84" s="136" t="s">
        <v>30</v>
      </c>
      <c r="N84" s="137"/>
    </row>
    <row r="85" spans="2:14" ht="15.75" thickBot="1" x14ac:dyDescent="0.3">
      <c r="B85" s="66" t="s">
        <v>61</v>
      </c>
      <c r="C85" s="66"/>
      <c r="D85" s="66"/>
      <c r="E85" s="66"/>
      <c r="F85" s="66"/>
      <c r="G85" s="138"/>
      <c r="H85" s="114" t="s">
        <v>63</v>
      </c>
      <c r="I85" s="114"/>
      <c r="J85" s="114"/>
      <c r="K85" s="139"/>
      <c r="L85" s="140"/>
      <c r="M85" s="140"/>
      <c r="N85" s="141"/>
    </row>
    <row r="100" spans="2:14" ht="15.75" thickBot="1" x14ac:dyDescent="0.3"/>
    <row r="101" spans="2:14" ht="15.75" thickBot="1" x14ac:dyDescent="0.3">
      <c r="B101" s="68" t="s">
        <v>58</v>
      </c>
      <c r="C101" s="68"/>
      <c r="D101" s="68"/>
      <c r="E101" s="68"/>
      <c r="F101" s="68"/>
      <c r="G101" s="142" t="s">
        <v>24</v>
      </c>
      <c r="H101" s="143"/>
      <c r="I101" s="144" t="s">
        <v>49</v>
      </c>
      <c r="J101" s="143"/>
      <c r="K101" s="144" t="s">
        <v>29</v>
      </c>
      <c r="L101" s="145">
        <v>2</v>
      </c>
      <c r="M101" s="146" t="s">
        <v>30</v>
      </c>
      <c r="N101" s="147"/>
    </row>
    <row r="102" spans="2:14" ht="15.75" thickBot="1" x14ac:dyDescent="0.3">
      <c r="B102" s="66" t="s">
        <v>61</v>
      </c>
      <c r="C102" s="66"/>
      <c r="D102" s="66"/>
      <c r="E102" s="66"/>
      <c r="F102" s="66"/>
      <c r="G102" s="113"/>
      <c r="H102" s="114" t="s">
        <v>66</v>
      </c>
      <c r="I102" s="114"/>
      <c r="J102" s="114"/>
      <c r="K102" s="115"/>
      <c r="L102" s="116"/>
      <c r="M102" s="116"/>
      <c r="N102" s="117"/>
    </row>
    <row r="117" spans="2:14" ht="15.75" thickBot="1" x14ac:dyDescent="0.3"/>
    <row r="118" spans="2:14" ht="15.75" thickBot="1" x14ac:dyDescent="0.3">
      <c r="B118" s="69" t="s">
        <v>57</v>
      </c>
      <c r="C118" s="69"/>
      <c r="D118" s="69"/>
      <c r="E118" s="69"/>
      <c r="F118" s="69"/>
      <c r="G118" s="106" t="s">
        <v>24</v>
      </c>
      <c r="H118" s="107"/>
      <c r="I118" s="108" t="s">
        <v>49</v>
      </c>
      <c r="J118" s="107"/>
      <c r="K118" s="108" t="s">
        <v>29</v>
      </c>
      <c r="L118" s="109">
        <v>2</v>
      </c>
      <c r="M118" s="110" t="s">
        <v>30</v>
      </c>
      <c r="N118" s="111"/>
    </row>
    <row r="119" spans="2:14" ht="15.75" thickBot="1" x14ac:dyDescent="0.3">
      <c r="B119" s="66" t="s">
        <v>61</v>
      </c>
      <c r="C119" s="66"/>
      <c r="D119" s="66"/>
      <c r="E119" s="66"/>
      <c r="F119" s="66"/>
      <c r="G119" s="113"/>
      <c r="H119" s="114" t="s">
        <v>63</v>
      </c>
      <c r="I119" s="114"/>
      <c r="J119" s="114"/>
      <c r="K119" s="115"/>
      <c r="L119" s="116"/>
      <c r="M119" s="116"/>
      <c r="N119" s="117"/>
    </row>
    <row r="134" spans="2:14" ht="15.75" thickBot="1" x14ac:dyDescent="0.3"/>
    <row r="135" spans="2:14" ht="15.75" thickBot="1" x14ac:dyDescent="0.3">
      <c r="B135" s="70" t="s">
        <v>56</v>
      </c>
      <c r="C135" s="70"/>
      <c r="D135" s="70"/>
      <c r="E135" s="70"/>
      <c r="F135" s="70"/>
      <c r="G135" s="118" t="s">
        <v>24</v>
      </c>
      <c r="H135" s="119"/>
      <c r="I135" s="120" t="s">
        <v>49</v>
      </c>
      <c r="J135" s="119"/>
      <c r="K135" s="120" t="s">
        <v>29</v>
      </c>
      <c r="L135" s="121">
        <v>2</v>
      </c>
      <c r="M135" s="122" t="s">
        <v>30</v>
      </c>
      <c r="N135" s="123"/>
    </row>
    <row r="136" spans="2:14" ht="15.75" thickBot="1" x14ac:dyDescent="0.3">
      <c r="B136" s="66" t="s">
        <v>67</v>
      </c>
      <c r="C136" s="66"/>
      <c r="D136" s="66"/>
      <c r="E136" s="66"/>
      <c r="F136" s="66"/>
      <c r="G136" s="138"/>
      <c r="H136" s="148" t="s">
        <v>68</v>
      </c>
      <c r="I136" s="148"/>
      <c r="J136" s="148"/>
      <c r="K136" s="149"/>
      <c r="L136" s="150"/>
      <c r="M136" s="150"/>
      <c r="N136" s="151"/>
    </row>
    <row r="151" spans="2:14" ht="15.75" thickBot="1" x14ac:dyDescent="0.3"/>
    <row r="152" spans="2:14" ht="15.75" thickBot="1" x14ac:dyDescent="0.3">
      <c r="B152" s="67" t="s">
        <v>55</v>
      </c>
      <c r="C152" s="67"/>
      <c r="D152" s="67"/>
      <c r="E152" s="67"/>
      <c r="F152" s="67"/>
      <c r="G152" s="152" t="s">
        <v>24</v>
      </c>
      <c r="H152" s="153"/>
      <c r="I152" s="154" t="s">
        <v>49</v>
      </c>
      <c r="J152" s="153"/>
      <c r="K152" s="154" t="s">
        <v>29</v>
      </c>
      <c r="L152" s="155">
        <v>2</v>
      </c>
      <c r="M152" s="156" t="s">
        <v>30</v>
      </c>
      <c r="N152" s="157"/>
    </row>
    <row r="153" spans="2:14" ht="15.75" thickBot="1" x14ac:dyDescent="0.3">
      <c r="B153" s="66" t="s">
        <v>61</v>
      </c>
      <c r="C153" s="66"/>
      <c r="D153" s="66"/>
      <c r="E153" s="66"/>
      <c r="F153" s="66"/>
      <c r="G153" s="113"/>
      <c r="H153" s="114" t="s">
        <v>63</v>
      </c>
      <c r="I153" s="114"/>
      <c r="J153" s="114"/>
      <c r="K153" s="115"/>
      <c r="L153" s="116"/>
      <c r="M153" s="116"/>
      <c r="N153" s="117"/>
    </row>
    <row r="168" spans="2:14" ht="15.75" thickBot="1" x14ac:dyDescent="0.3"/>
    <row r="169" spans="2:14" ht="15.75" thickBot="1" x14ac:dyDescent="0.3">
      <c r="B169" s="68" t="s">
        <v>54</v>
      </c>
      <c r="C169" s="68"/>
      <c r="D169" s="68"/>
      <c r="E169" s="68"/>
      <c r="F169" s="68"/>
      <c r="G169" s="142" t="s">
        <v>24</v>
      </c>
      <c r="H169" s="143"/>
      <c r="I169" s="144" t="s">
        <v>49</v>
      </c>
      <c r="J169" s="143"/>
      <c r="K169" s="144" t="s">
        <v>29</v>
      </c>
      <c r="L169" s="145">
        <v>2</v>
      </c>
      <c r="M169" s="146" t="s">
        <v>30</v>
      </c>
      <c r="N169" s="147"/>
    </row>
    <row r="170" spans="2:14" ht="15.75" thickBot="1" x14ac:dyDescent="0.3">
      <c r="B170" s="66" t="s">
        <v>61</v>
      </c>
      <c r="C170" s="66"/>
      <c r="D170" s="66"/>
      <c r="E170" s="66"/>
      <c r="F170" s="66"/>
      <c r="G170" s="113"/>
      <c r="H170" s="114" t="s">
        <v>63</v>
      </c>
      <c r="I170" s="114"/>
      <c r="J170" s="114"/>
      <c r="K170" s="115"/>
      <c r="L170" s="116"/>
      <c r="M170" s="116"/>
      <c r="N170" s="117"/>
    </row>
    <row r="185" spans="2:14" ht="15.75" thickBot="1" x14ac:dyDescent="0.3"/>
    <row r="186" spans="2:14" ht="15.75" thickBot="1" x14ac:dyDescent="0.3">
      <c r="B186" s="71" t="s">
        <v>53</v>
      </c>
      <c r="C186" s="71"/>
      <c r="D186" s="71"/>
      <c r="E186" s="71"/>
      <c r="F186" s="71"/>
      <c r="G186" s="132" t="s">
        <v>24</v>
      </c>
      <c r="H186" s="133"/>
      <c r="I186" s="134" t="s">
        <v>49</v>
      </c>
      <c r="J186" s="133"/>
      <c r="K186" s="134" t="s">
        <v>29</v>
      </c>
      <c r="L186" s="135">
        <v>2</v>
      </c>
      <c r="M186" s="136" t="s">
        <v>30</v>
      </c>
      <c r="N186" s="137"/>
    </row>
    <row r="187" spans="2:14" ht="15.75" thickBot="1" x14ac:dyDescent="0.3">
      <c r="B187" s="66" t="s">
        <v>61</v>
      </c>
      <c r="C187" s="66"/>
      <c r="D187" s="66"/>
      <c r="E187" s="66"/>
      <c r="F187" s="66"/>
      <c r="G187" s="113"/>
      <c r="H187" s="114" t="s">
        <v>63</v>
      </c>
      <c r="I187" s="114"/>
      <c r="J187" s="114"/>
      <c r="K187" s="115"/>
      <c r="L187" s="116"/>
      <c r="M187" s="116"/>
      <c r="N187" s="117"/>
    </row>
    <row r="202" spans="2:14" ht="15.75" thickBot="1" x14ac:dyDescent="0.3">
      <c r="G202" s="47"/>
      <c r="H202" s="47"/>
      <c r="I202" s="47"/>
      <c r="J202" s="47"/>
      <c r="K202" s="47"/>
      <c r="L202" s="47"/>
      <c r="M202" s="47"/>
      <c r="N202" s="47"/>
    </row>
    <row r="203" spans="2:14" ht="15.75" thickBot="1" x14ac:dyDescent="0.3">
      <c r="B203" s="67" t="s">
        <v>52</v>
      </c>
      <c r="C203" s="67"/>
      <c r="D203" s="67"/>
      <c r="E203" s="67"/>
      <c r="F203" s="67"/>
      <c r="G203" s="132" t="s">
        <v>24</v>
      </c>
      <c r="H203" s="133"/>
      <c r="I203" s="134" t="s">
        <v>49</v>
      </c>
      <c r="J203" s="133"/>
      <c r="K203" s="134" t="s">
        <v>29</v>
      </c>
      <c r="L203" s="135">
        <v>2</v>
      </c>
      <c r="M203" s="136" t="s">
        <v>30</v>
      </c>
      <c r="N203" s="137"/>
    </row>
    <row r="204" spans="2:14" ht="15.75" thickBot="1" x14ac:dyDescent="0.3">
      <c r="B204" s="66" t="s">
        <v>61</v>
      </c>
      <c r="C204" s="66"/>
      <c r="D204" s="66"/>
      <c r="E204" s="66"/>
      <c r="F204" s="66"/>
      <c r="G204" s="113"/>
      <c r="H204" s="114" t="s">
        <v>63</v>
      </c>
      <c r="I204" s="114"/>
      <c r="J204" s="114"/>
      <c r="K204" s="115"/>
      <c r="L204" s="116"/>
      <c r="M204" s="116"/>
      <c r="N204" s="117"/>
    </row>
  </sheetData>
  <mergeCells count="63">
    <mergeCell ref="H204:J204"/>
    <mergeCell ref="K204:N204"/>
    <mergeCell ref="H153:J153"/>
    <mergeCell ref="K153:N153"/>
    <mergeCell ref="H170:J170"/>
    <mergeCell ref="K170:N170"/>
    <mergeCell ref="H187:J187"/>
    <mergeCell ref="K187:N187"/>
    <mergeCell ref="H102:J102"/>
    <mergeCell ref="K102:N102"/>
    <mergeCell ref="H119:J119"/>
    <mergeCell ref="K119:N119"/>
    <mergeCell ref="H136:J136"/>
    <mergeCell ref="K136:N136"/>
    <mergeCell ref="H68:J68"/>
    <mergeCell ref="K68:N68"/>
    <mergeCell ref="G29:J29"/>
    <mergeCell ref="K29:M29"/>
    <mergeCell ref="H85:J85"/>
    <mergeCell ref="K85:N85"/>
    <mergeCell ref="G23:G24"/>
    <mergeCell ref="H23:H24"/>
    <mergeCell ref="B51:F51"/>
    <mergeCell ref="I23:I24"/>
    <mergeCell ref="B23:D23"/>
    <mergeCell ref="B27:D27"/>
    <mergeCell ref="B26:D26"/>
    <mergeCell ref="B30:D30"/>
    <mergeCell ref="G26:N27"/>
    <mergeCell ref="H51:J51"/>
    <mergeCell ref="K51:N51"/>
    <mergeCell ref="B170:F170"/>
    <mergeCell ref="B187:F187"/>
    <mergeCell ref="K1:O2"/>
    <mergeCell ref="B50:F50"/>
    <mergeCell ref="B67:F67"/>
    <mergeCell ref="B84:F84"/>
    <mergeCell ref="B32:D32"/>
    <mergeCell ref="B22:E22"/>
    <mergeCell ref="B29:E29"/>
    <mergeCell ref="J23:J24"/>
    <mergeCell ref="M23:M24"/>
    <mergeCell ref="N23:N24"/>
    <mergeCell ref="K23:K24"/>
    <mergeCell ref="G25:N25"/>
    <mergeCell ref="B31:D31"/>
    <mergeCell ref="B24:D24"/>
    <mergeCell ref="B204:F204"/>
    <mergeCell ref="G28:J28"/>
    <mergeCell ref="K28:M28"/>
    <mergeCell ref="B68:F68"/>
    <mergeCell ref="B85:F85"/>
    <mergeCell ref="B102:F102"/>
    <mergeCell ref="B119:F119"/>
    <mergeCell ref="B136:F136"/>
    <mergeCell ref="B203:F203"/>
    <mergeCell ref="B101:F101"/>
    <mergeCell ref="B118:F118"/>
    <mergeCell ref="B135:F135"/>
    <mergeCell ref="B152:F152"/>
    <mergeCell ref="B169:F169"/>
    <mergeCell ref="B186:F186"/>
    <mergeCell ref="B153:F15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L19" sqref="L19"/>
    </sheetView>
  </sheetViews>
  <sheetFormatPr defaultRowHeight="15" x14ac:dyDescent="0.25"/>
  <cols>
    <col min="1" max="1" width="6.140625" bestFit="1" customWidth="1"/>
    <col min="2" max="2" width="7.5703125" customWidth="1"/>
    <col min="3" max="3" width="2" bestFit="1" customWidth="1"/>
    <col min="4" max="4" width="1.85546875" bestFit="1" customWidth="1"/>
    <col min="5" max="5" width="2" bestFit="1" customWidth="1"/>
    <col min="6" max="6" width="6.85546875" customWidth="1"/>
    <col min="7" max="7" width="3.42578125" bestFit="1" customWidth="1"/>
    <col min="8" max="8" width="7.140625" customWidth="1"/>
    <col min="9" max="9" width="3.42578125" customWidth="1"/>
    <col min="10" max="10" width="6.7109375" bestFit="1" customWidth="1"/>
    <col min="11" max="11" width="7.85546875" customWidth="1"/>
    <col min="12" max="12" width="3.42578125" bestFit="1" customWidth="1"/>
    <col min="13" max="13" width="6.7109375" customWidth="1"/>
    <col min="14" max="14" width="4.140625" customWidth="1"/>
    <col min="15" max="15" width="3.85546875" bestFit="1" customWidth="1"/>
    <col min="16" max="16" width="2" bestFit="1" customWidth="1"/>
    <col min="17" max="17" width="5.85546875" customWidth="1"/>
    <col min="18" max="18" width="7.5703125" customWidth="1"/>
  </cols>
  <sheetData>
    <row r="1" spans="1:21" x14ac:dyDescent="0.25">
      <c r="T1" s="72" t="str">
        <f>[1]Graphs!K1</f>
        <v>G. Taylor, Ed.D.</v>
      </c>
      <c r="U1" s="158"/>
    </row>
    <row r="2" spans="1:21" ht="15.75" thickBot="1" x14ac:dyDescent="0.3"/>
    <row r="3" spans="1:21" ht="15" customHeight="1" x14ac:dyDescent="0.25">
      <c r="A3" s="159"/>
      <c r="B3" s="160" t="s">
        <v>69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2"/>
    </row>
    <row r="4" spans="1:21" ht="15" customHeight="1" x14ac:dyDescent="0.25">
      <c r="A4" s="163"/>
      <c r="B4" s="164" t="s">
        <v>70</v>
      </c>
      <c r="C4" s="164"/>
      <c r="D4" s="164"/>
      <c r="E4" s="164"/>
      <c r="F4" s="164" t="s">
        <v>71</v>
      </c>
      <c r="G4" s="164"/>
      <c r="H4" s="164" t="s">
        <v>72</v>
      </c>
      <c r="I4" s="165"/>
      <c r="J4" s="166"/>
      <c r="K4" s="164" t="s">
        <v>70</v>
      </c>
      <c r="L4" s="164"/>
      <c r="M4" s="164" t="s">
        <v>71</v>
      </c>
      <c r="N4" s="167"/>
      <c r="O4" s="168" t="s">
        <v>73</v>
      </c>
      <c r="P4" s="169"/>
      <c r="Q4" s="169"/>
      <c r="R4" s="170"/>
    </row>
    <row r="5" spans="1:21" ht="15" customHeight="1" x14ac:dyDescent="0.25">
      <c r="A5" s="171" t="s">
        <v>74</v>
      </c>
      <c r="B5" s="172"/>
      <c r="C5" s="173" t="s">
        <v>0</v>
      </c>
      <c r="D5" s="174">
        <v>2</v>
      </c>
      <c r="E5" s="173" t="s">
        <v>30</v>
      </c>
      <c r="F5" s="172"/>
      <c r="G5" s="173" t="s">
        <v>75</v>
      </c>
      <c r="H5" s="175"/>
      <c r="I5" s="165"/>
      <c r="J5" s="176" t="s">
        <v>76</v>
      </c>
      <c r="K5" s="172"/>
      <c r="L5" s="173" t="s">
        <v>75</v>
      </c>
      <c r="M5" s="175"/>
      <c r="N5" s="166"/>
      <c r="O5" s="177" t="s">
        <v>77</v>
      </c>
      <c r="P5" s="178" t="s">
        <v>15</v>
      </c>
      <c r="Q5" s="179"/>
      <c r="R5" s="180" t="s">
        <v>62</v>
      </c>
    </row>
    <row r="6" spans="1:21" ht="15" customHeight="1" x14ac:dyDescent="0.25">
      <c r="A6" s="171" t="s">
        <v>78</v>
      </c>
      <c r="B6" s="172"/>
      <c r="C6" s="173" t="s">
        <v>0</v>
      </c>
      <c r="D6" s="174">
        <v>2</v>
      </c>
      <c r="E6" s="173" t="s">
        <v>30</v>
      </c>
      <c r="F6" s="172"/>
      <c r="G6" s="173" t="s">
        <v>75</v>
      </c>
      <c r="H6" s="175"/>
      <c r="I6" s="165"/>
      <c r="J6" s="181" t="s">
        <v>79</v>
      </c>
      <c r="K6" s="182"/>
      <c r="L6" s="183" t="s">
        <v>75</v>
      </c>
      <c r="M6" s="184"/>
      <c r="N6" s="166"/>
      <c r="O6" s="177" t="s">
        <v>77</v>
      </c>
      <c r="P6" s="178" t="s">
        <v>15</v>
      </c>
      <c r="Q6" s="179"/>
      <c r="R6" s="180" t="s">
        <v>62</v>
      </c>
    </row>
    <row r="7" spans="1:21" ht="15" customHeight="1" x14ac:dyDescent="0.25">
      <c r="A7" s="185" t="s">
        <v>80</v>
      </c>
      <c r="B7" s="182"/>
      <c r="C7" s="183" t="s">
        <v>0</v>
      </c>
      <c r="D7" s="186">
        <v>2</v>
      </c>
      <c r="E7" s="183" t="s">
        <v>30</v>
      </c>
      <c r="F7" s="182"/>
      <c r="G7" s="183" t="s">
        <v>75</v>
      </c>
      <c r="H7" s="184"/>
      <c r="I7" s="165"/>
      <c r="J7" s="176" t="s">
        <v>81</v>
      </c>
      <c r="K7" s="172"/>
      <c r="L7" s="173" t="s">
        <v>75</v>
      </c>
      <c r="M7" s="175"/>
      <c r="N7" s="166"/>
      <c r="O7" s="187" t="s">
        <v>77</v>
      </c>
      <c r="P7" s="188" t="s">
        <v>15</v>
      </c>
      <c r="Q7" s="189"/>
      <c r="R7" s="190" t="s">
        <v>62</v>
      </c>
    </row>
    <row r="8" spans="1:21" ht="15" customHeight="1" x14ac:dyDescent="0.25">
      <c r="A8" s="171" t="s">
        <v>82</v>
      </c>
      <c r="B8" s="172"/>
      <c r="C8" s="173" t="s">
        <v>0</v>
      </c>
      <c r="D8" s="174">
        <v>2</v>
      </c>
      <c r="E8" s="173" t="s">
        <v>30</v>
      </c>
      <c r="F8" s="172"/>
      <c r="G8" s="173" t="s">
        <v>75</v>
      </c>
      <c r="H8" s="175"/>
      <c r="I8" s="165"/>
      <c r="J8" s="181" t="s">
        <v>83</v>
      </c>
      <c r="K8" s="182"/>
      <c r="L8" s="183" t="s">
        <v>75</v>
      </c>
      <c r="M8" s="184"/>
      <c r="N8" s="166"/>
      <c r="O8" s="177" t="s">
        <v>77</v>
      </c>
      <c r="P8" s="178" t="s">
        <v>15</v>
      </c>
      <c r="Q8" s="179"/>
      <c r="R8" s="180" t="s">
        <v>62</v>
      </c>
    </row>
    <row r="9" spans="1:21" ht="15" customHeight="1" x14ac:dyDescent="0.25">
      <c r="A9" s="185" t="s">
        <v>84</v>
      </c>
      <c r="B9" s="182"/>
      <c r="C9" s="183" t="s">
        <v>0</v>
      </c>
      <c r="D9" s="186">
        <v>2</v>
      </c>
      <c r="E9" s="183" t="s">
        <v>30</v>
      </c>
      <c r="F9" s="182"/>
      <c r="G9" s="183" t="s">
        <v>75</v>
      </c>
      <c r="H9" s="184"/>
      <c r="I9" s="165"/>
      <c r="J9" s="176" t="s">
        <v>85</v>
      </c>
      <c r="K9" s="172"/>
      <c r="L9" s="173" t="s">
        <v>75</v>
      </c>
      <c r="M9" s="175"/>
      <c r="N9" s="166"/>
      <c r="O9" s="187" t="s">
        <v>77</v>
      </c>
      <c r="P9" s="188" t="s">
        <v>15</v>
      </c>
      <c r="Q9" s="189"/>
      <c r="R9" s="190" t="s">
        <v>62</v>
      </c>
    </row>
    <row r="10" spans="1:21" ht="15" customHeight="1" x14ac:dyDescent="0.25">
      <c r="A10" s="171" t="s">
        <v>86</v>
      </c>
      <c r="B10" s="172"/>
      <c r="C10" s="173" t="s">
        <v>0</v>
      </c>
      <c r="D10" s="174">
        <v>2</v>
      </c>
      <c r="E10" s="173" t="s">
        <v>30</v>
      </c>
      <c r="F10" s="172"/>
      <c r="G10" s="173" t="s">
        <v>75</v>
      </c>
      <c r="H10" s="175"/>
      <c r="I10" s="165"/>
      <c r="J10" s="181" t="s">
        <v>87</v>
      </c>
      <c r="K10" s="182"/>
      <c r="L10" s="183" t="s">
        <v>75</v>
      </c>
      <c r="M10" s="184"/>
      <c r="N10" s="166"/>
      <c r="O10" s="177" t="s">
        <v>77</v>
      </c>
      <c r="P10" s="178" t="s">
        <v>15</v>
      </c>
      <c r="Q10" s="179"/>
      <c r="R10" s="180" t="s">
        <v>62</v>
      </c>
    </row>
    <row r="11" spans="1:21" ht="15" customHeight="1" x14ac:dyDescent="0.25">
      <c r="A11" s="185" t="s">
        <v>88</v>
      </c>
      <c r="B11" s="182"/>
      <c r="C11" s="183" t="s">
        <v>0</v>
      </c>
      <c r="D11" s="186">
        <v>2</v>
      </c>
      <c r="E11" s="183" t="s">
        <v>30</v>
      </c>
      <c r="F11" s="182"/>
      <c r="G11" s="183" t="s">
        <v>75</v>
      </c>
      <c r="H11" s="184"/>
      <c r="I11" s="165"/>
      <c r="J11" s="176" t="s">
        <v>89</v>
      </c>
      <c r="K11" s="172"/>
      <c r="L11" s="173" t="s">
        <v>75</v>
      </c>
      <c r="M11" s="175"/>
      <c r="N11" s="166"/>
      <c r="O11" s="187" t="s">
        <v>77</v>
      </c>
      <c r="P11" s="188" t="s">
        <v>15</v>
      </c>
      <c r="Q11" s="189"/>
      <c r="R11" s="190" t="s">
        <v>62</v>
      </c>
    </row>
    <row r="12" spans="1:21" ht="15" customHeight="1" x14ac:dyDescent="0.25">
      <c r="A12" s="171" t="s">
        <v>90</v>
      </c>
      <c r="B12" s="172"/>
      <c r="C12" s="173" t="s">
        <v>0</v>
      </c>
      <c r="D12" s="174">
        <v>2</v>
      </c>
      <c r="E12" s="173" t="s">
        <v>30</v>
      </c>
      <c r="F12" s="172"/>
      <c r="G12" s="173" t="s">
        <v>75</v>
      </c>
      <c r="H12" s="175"/>
      <c r="I12" s="165"/>
      <c r="J12" s="181" t="s">
        <v>91</v>
      </c>
      <c r="K12" s="182"/>
      <c r="L12" s="183" t="s">
        <v>75</v>
      </c>
      <c r="M12" s="184"/>
      <c r="N12" s="166"/>
      <c r="O12" s="177" t="s">
        <v>77</v>
      </c>
      <c r="P12" s="178" t="s">
        <v>15</v>
      </c>
      <c r="Q12" s="179"/>
      <c r="R12" s="180" t="s">
        <v>62</v>
      </c>
    </row>
    <row r="13" spans="1:21" ht="15" customHeight="1" x14ac:dyDescent="0.25">
      <c r="A13" s="185" t="s">
        <v>92</v>
      </c>
      <c r="B13" s="182"/>
      <c r="C13" s="183" t="s">
        <v>0</v>
      </c>
      <c r="D13" s="186">
        <v>2</v>
      </c>
      <c r="E13" s="183" t="s">
        <v>30</v>
      </c>
      <c r="F13" s="182"/>
      <c r="G13" s="183" t="s">
        <v>75</v>
      </c>
      <c r="H13" s="184"/>
      <c r="I13" s="165"/>
      <c r="J13" s="176" t="s">
        <v>93</v>
      </c>
      <c r="K13" s="172"/>
      <c r="L13" s="173" t="s">
        <v>75</v>
      </c>
      <c r="M13" s="175"/>
      <c r="N13" s="166"/>
      <c r="O13" s="187" t="s">
        <v>77</v>
      </c>
      <c r="P13" s="188" t="s">
        <v>15</v>
      </c>
      <c r="Q13" s="189"/>
      <c r="R13" s="190" t="s">
        <v>62</v>
      </c>
    </row>
    <row r="14" spans="1:21" ht="15" customHeight="1" x14ac:dyDescent="0.25">
      <c r="A14" s="171" t="s">
        <v>94</v>
      </c>
      <c r="B14" s="172"/>
      <c r="C14" s="173" t="s">
        <v>0</v>
      </c>
      <c r="D14" s="174">
        <v>2</v>
      </c>
      <c r="E14" s="173" t="s">
        <v>30</v>
      </c>
      <c r="F14" s="172"/>
      <c r="G14" s="173" t="s">
        <v>75</v>
      </c>
      <c r="H14" s="175"/>
      <c r="I14" s="165"/>
      <c r="J14" s="176" t="s">
        <v>95</v>
      </c>
      <c r="K14" s="172"/>
      <c r="L14" s="173" t="s">
        <v>75</v>
      </c>
      <c r="M14" s="175"/>
      <c r="N14" s="166"/>
      <c r="O14" s="177" t="s">
        <v>77</v>
      </c>
      <c r="P14" s="178" t="s">
        <v>15</v>
      </c>
      <c r="Q14" s="179"/>
      <c r="R14" s="180" t="s">
        <v>62</v>
      </c>
    </row>
    <row r="15" spans="1:21" ht="15" customHeight="1" x14ac:dyDescent="0.25">
      <c r="A15" s="191" t="s">
        <v>96</v>
      </c>
      <c r="B15" s="192"/>
      <c r="C15" s="192"/>
      <c r="D15" s="192"/>
      <c r="E15" s="192"/>
      <c r="F15" s="192"/>
      <c r="G15" s="192"/>
      <c r="H15" s="192"/>
      <c r="I15" s="165"/>
      <c r="J15" s="193" t="s">
        <v>97</v>
      </c>
      <c r="K15" s="192"/>
      <c r="L15" s="192"/>
      <c r="M15" s="194"/>
      <c r="N15" s="167"/>
      <c r="O15" s="195" t="s">
        <v>98</v>
      </c>
      <c r="P15" s="196"/>
      <c r="Q15" s="196"/>
      <c r="R15" s="197"/>
    </row>
    <row r="16" spans="1:21" ht="15" customHeight="1" thickBot="1" x14ac:dyDescent="0.3">
      <c r="A16" s="198" t="s">
        <v>99</v>
      </c>
      <c r="B16" s="199"/>
      <c r="C16" s="200" t="s">
        <v>0</v>
      </c>
      <c r="D16" s="201">
        <v>2</v>
      </c>
      <c r="E16" s="200" t="s">
        <v>30</v>
      </c>
      <c r="F16" s="202"/>
      <c r="G16" s="200" t="s">
        <v>75</v>
      </c>
      <c r="H16" s="203"/>
      <c r="I16" s="204"/>
      <c r="J16" s="205" t="s">
        <v>100</v>
      </c>
      <c r="K16" s="202"/>
      <c r="L16" s="200" t="s">
        <v>75</v>
      </c>
      <c r="M16" s="203"/>
      <c r="N16" s="206"/>
      <c r="O16" s="207" t="s">
        <v>77</v>
      </c>
      <c r="P16" s="208" t="s">
        <v>15</v>
      </c>
      <c r="Q16" s="209"/>
      <c r="R16" s="210" t="s">
        <v>62</v>
      </c>
    </row>
  </sheetData>
  <mergeCells count="10">
    <mergeCell ref="T1:U1"/>
    <mergeCell ref="A3:A4"/>
    <mergeCell ref="B3:R3"/>
    <mergeCell ref="I4:J4"/>
    <mergeCell ref="N4:N16"/>
    <mergeCell ref="O4:R4"/>
    <mergeCell ref="I5:I16"/>
    <mergeCell ref="A15:H15"/>
    <mergeCell ref="J15:M15"/>
    <mergeCell ref="O15:R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Tables</vt:lpstr>
      <vt:lpstr>Graphs</vt:lpstr>
      <vt:lpstr>Derivatives</vt:lpstr>
    </vt:vector>
  </TitlesOfParts>
  <Company>St. Louis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SLPS</dc:creator>
  <cp:lastModifiedBy>SLPS</cp:lastModifiedBy>
  <cp:lastPrinted>2014-11-09T04:09:03Z</cp:lastPrinted>
  <dcterms:created xsi:type="dcterms:W3CDTF">2014-11-07T15:13:28Z</dcterms:created>
  <dcterms:modified xsi:type="dcterms:W3CDTF">2014-11-09T04:11:21Z</dcterms:modified>
</cp:coreProperties>
</file>